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IDB Office\SECRET\2024\אתר בשר\מחירי בקר\"/>
    </mc:Choice>
  </mc:AlternateContent>
  <bookViews>
    <workbookView xWindow="15" yWindow="15" windowWidth="8580" windowHeight="1170" firstSheet="12" activeTab="19"/>
  </bookViews>
  <sheets>
    <sheet name="2005" sheetId="11" r:id="rId1"/>
    <sheet name="2006" sheetId="12" r:id="rId2"/>
    <sheet name="2007" sheetId="13" r:id="rId3"/>
    <sheet name="2008" sheetId="14" r:id="rId4"/>
    <sheet name="2009" sheetId="15" r:id="rId5"/>
    <sheet name="2010" sheetId="16" r:id="rId6"/>
    <sheet name="2011" sheetId="17" r:id="rId7"/>
    <sheet name="2012" sheetId="18" r:id="rId8"/>
    <sheet name="2013" sheetId="19" r:id="rId9"/>
    <sheet name="2014" sheetId="20" r:id="rId10"/>
    <sheet name="2015" sheetId="21" r:id="rId11"/>
    <sheet name="2016" sheetId="22" r:id="rId12"/>
    <sheet name="2017" sheetId="25" r:id="rId13"/>
    <sheet name="2018" sheetId="26" r:id="rId14"/>
    <sheet name="2019" sheetId="29" r:id="rId15"/>
    <sheet name="2020" sheetId="27" r:id="rId16"/>
    <sheet name="2021" sheetId="23" r:id="rId17"/>
    <sheet name="2022" sheetId="31" r:id="rId18"/>
    <sheet name="2023" sheetId="32" r:id="rId19"/>
    <sheet name="2024" sheetId="33" r:id="rId20"/>
    <sheet name="גיליון1" sheetId="30" r:id="rId21"/>
  </sheets>
  <definedNames>
    <definedName name="_xlnm.Print_Area" localSheetId="0">'2005'!$A$1:$W$25</definedName>
    <definedName name="_xlnm.Print_Area" localSheetId="1">'2006'!$A$1:$AU$25</definedName>
    <definedName name="_xlnm.Print_Area" localSheetId="2">'2007'!$A$1:$A$25</definedName>
    <definedName name="_xlnm.Print_Area" localSheetId="3">'2008'!$A$1:$A$25</definedName>
    <definedName name="_xlnm.Print_Area" localSheetId="4">'2009'!$A$1:$A$25</definedName>
    <definedName name="_xlnm.Print_Area" localSheetId="5">'2010'!$A$1:$A$25</definedName>
    <definedName name="_xlnm.Print_Area" localSheetId="6">'2011'!$A$1:$A$23</definedName>
    <definedName name="_xlnm.Print_Area" localSheetId="7">'2012'!$A$1:$A$23</definedName>
    <definedName name="_xlnm.Print_Area" localSheetId="8">'2013'!$A$1:$A$23</definedName>
    <definedName name="_xlnm.Print_Area" localSheetId="9">'2014'!$A$1:$A$25</definedName>
    <definedName name="_xlnm.Print_Area" localSheetId="10">'2015'!$A$1:$A$25</definedName>
    <definedName name="_xlnm.Print_Area" localSheetId="11">'2016'!$A$1:$A$25</definedName>
    <definedName name="_xlnm.Print_Area" localSheetId="12">'2017'!$A$1:$A$25</definedName>
    <definedName name="_xlnm.Print_Area" localSheetId="13">'2018'!$A$1:$A$25</definedName>
    <definedName name="_xlnm.Print_Area" localSheetId="14">'2019'!$A$1:$A$25</definedName>
    <definedName name="_xlnm.Print_Area" localSheetId="15">'2020'!$A$1:$A$25</definedName>
  </definedNames>
  <calcPr calcId="162913"/>
</workbook>
</file>

<file path=xl/calcChain.xml><?xml version="1.0" encoding="utf-8"?>
<calcChain xmlns="http://schemas.openxmlformats.org/spreadsheetml/2006/main">
  <c r="AB7" i="33" l="1"/>
  <c r="AB8" i="33" s="1"/>
  <c r="Z8" i="33"/>
  <c r="Z7" i="33"/>
  <c r="X7" i="33"/>
  <c r="X8" i="33" s="1"/>
  <c r="V7" i="33"/>
  <c r="V8" i="33" s="1"/>
  <c r="T7" i="33"/>
  <c r="T8" i="33" s="1"/>
  <c r="R7" i="33"/>
  <c r="R8" i="33" s="1"/>
  <c r="P7" i="33"/>
  <c r="P8" i="33" s="1"/>
  <c r="N7" i="33"/>
  <c r="N8" i="33" s="1"/>
  <c r="B8" i="33" l="1"/>
  <c r="D7" i="33" s="1"/>
  <c r="D8" i="33" s="1"/>
  <c r="F7" i="33" s="1"/>
  <c r="F8" i="33" s="1"/>
  <c r="H7" i="33" s="1"/>
  <c r="H8" i="33" s="1"/>
  <c r="J7" i="33" s="1"/>
  <c r="J8" i="33" s="1"/>
  <c r="L7" i="33" s="1"/>
  <c r="L8" i="33" s="1"/>
  <c r="AI12" i="32" l="1"/>
  <c r="AH12" i="32"/>
  <c r="B8" i="32" l="1"/>
  <c r="D7" i="32" s="1"/>
  <c r="D8" i="32" s="1"/>
  <c r="F7" i="32" s="1"/>
  <c r="F8" i="32" s="1"/>
  <c r="H7" i="32" s="1"/>
  <c r="H8" i="32" s="1"/>
  <c r="J7" i="32" s="1"/>
  <c r="J8" i="32" s="1"/>
  <c r="L7" i="32" s="1"/>
  <c r="L8" i="32" s="1"/>
  <c r="N7" i="32" s="1"/>
  <c r="N8" i="32" s="1"/>
  <c r="P7" i="32" s="1"/>
  <c r="P8" i="32" s="1"/>
  <c r="R7" i="32" s="1"/>
  <c r="R8" i="32" s="1"/>
  <c r="T7" i="32" s="1"/>
  <c r="T8" i="32" s="1"/>
  <c r="V7" i="32" s="1"/>
  <c r="V8" i="32" s="1"/>
  <c r="X7" i="32" s="1"/>
  <c r="X8" i="32" s="1"/>
  <c r="Z7" i="32" s="1"/>
  <c r="Z8" i="32" s="1"/>
  <c r="AB7" i="32" s="1"/>
  <c r="AB8" i="32" s="1"/>
  <c r="AD7" i="32" s="1"/>
  <c r="AD8" i="32" s="1"/>
  <c r="AF7" i="32" s="1"/>
  <c r="AF8" i="32" s="1"/>
  <c r="AH7" i="32" s="1"/>
  <c r="AH8" i="32" s="1"/>
  <c r="AJ7" i="32" s="1"/>
  <c r="AJ8" i="32" s="1"/>
  <c r="AL7" i="32" s="1"/>
  <c r="AL8" i="32" s="1"/>
  <c r="AN7" i="32" s="1"/>
  <c r="AN8" i="32" s="1"/>
  <c r="AP7" i="32" s="1"/>
  <c r="AP8" i="32" s="1"/>
  <c r="AR7" i="32" s="1"/>
  <c r="AR8" i="32" s="1"/>
  <c r="AT7" i="32" s="1"/>
  <c r="AT8" i="32" s="1"/>
  <c r="AV7" i="32" s="1"/>
  <c r="AV8" i="32" s="1"/>
  <c r="AX7" i="32" s="1"/>
  <c r="AX8" i="32" s="1"/>
  <c r="AZ7" i="32" s="1"/>
  <c r="AZ8" i="32" s="1"/>
  <c r="BB7" i="32" s="1"/>
  <c r="BB8" i="32" s="1"/>
  <c r="BD7" i="32" s="1"/>
  <c r="BD8" i="32" s="1"/>
  <c r="BF7" i="32" s="1"/>
  <c r="BF8" i="32" s="1"/>
  <c r="BH7" i="32" s="1"/>
  <c r="BH8" i="32" s="1"/>
  <c r="BJ7" i="32" s="1"/>
  <c r="BJ8" i="32" s="1"/>
  <c r="BL7" i="32" s="1"/>
  <c r="BL8" i="32" s="1"/>
  <c r="BN7" i="32" s="1"/>
  <c r="BN8" i="32" s="1"/>
  <c r="BP7" i="32" s="1"/>
  <c r="BP8" i="32" s="1"/>
  <c r="BR7" i="32" s="1"/>
  <c r="BR8" i="32" s="1"/>
  <c r="BT7" i="32" s="1"/>
  <c r="BT8" i="32" s="1"/>
  <c r="BV7" i="32" s="1"/>
  <c r="BV8" i="32" s="1"/>
  <c r="BX7" i="32" s="1"/>
  <c r="BX8" i="32" s="1"/>
  <c r="BZ7" i="32" s="1"/>
  <c r="BZ8" i="32" s="1"/>
  <c r="CB7" i="32" s="1"/>
  <c r="CB8" i="32" s="1"/>
  <c r="CD7" i="32" s="1"/>
  <c r="CD8" i="32" s="1"/>
  <c r="CF7" i="32" s="1"/>
  <c r="CF8" i="32" s="1"/>
  <c r="CH7" i="32" s="1"/>
  <c r="CH8" i="32" s="1"/>
  <c r="CJ7" i="32" s="1"/>
  <c r="CJ8" i="32" s="1"/>
  <c r="CL7" i="32" s="1"/>
  <c r="CL8" i="32" s="1"/>
  <c r="CN7" i="32" s="1"/>
  <c r="CN8" i="32" s="1"/>
  <c r="CP7" i="32" s="1"/>
  <c r="CP8" i="32" s="1"/>
  <c r="DF7" i="31"/>
  <c r="DF8" i="31" s="1"/>
  <c r="DD8" i="31"/>
  <c r="DD7" i="31"/>
  <c r="DB7" i="31"/>
  <c r="DB8" i="31" s="1"/>
  <c r="CZ7" i="31"/>
  <c r="CZ8" i="31" s="1"/>
  <c r="CX7" i="31"/>
  <c r="CX8" i="31" s="1"/>
  <c r="CV7" i="31"/>
  <c r="CV8" i="31" s="1"/>
  <c r="CT7" i="31"/>
  <c r="CT8" i="31" s="1"/>
  <c r="CR8" i="31"/>
  <c r="CR7" i="31"/>
  <c r="CP7" i="31"/>
  <c r="CP8" i="31" s="1"/>
  <c r="CN7" i="31"/>
  <c r="CN8" i="31" s="1"/>
  <c r="CL7" i="31" l="1"/>
  <c r="CL8" i="31" s="1"/>
  <c r="CJ7" i="31"/>
  <c r="CJ8" i="31" s="1"/>
  <c r="CH7" i="31"/>
  <c r="CH8" i="31" s="1"/>
  <c r="CF7" i="31"/>
  <c r="CF8" i="31" s="1"/>
  <c r="CD7" i="31"/>
  <c r="CD8" i="31" s="1"/>
  <c r="CB8" i="31"/>
  <c r="CB7" i="31"/>
  <c r="BZ7" i="31"/>
  <c r="BZ8" i="31" s="1"/>
  <c r="BX8" i="31"/>
  <c r="BX7" i="31"/>
  <c r="BV7" i="31" l="1"/>
  <c r="BV8" i="31" s="1"/>
  <c r="BT7" i="31"/>
  <c r="BT8" i="31" s="1"/>
  <c r="BR7" i="31"/>
  <c r="BR8" i="31" s="1"/>
  <c r="BP7" i="31"/>
  <c r="BP8" i="31" s="1"/>
  <c r="BN7" i="31"/>
  <c r="BN8" i="31" s="1"/>
  <c r="BL7" i="31"/>
  <c r="BL8" i="31" s="1"/>
  <c r="BJ7" i="31"/>
  <c r="BJ8" i="31" s="1"/>
  <c r="O12" i="31" l="1"/>
  <c r="N12" i="31"/>
  <c r="O10" i="31"/>
  <c r="N10" i="31"/>
  <c r="B8" i="31"/>
  <c r="D7" i="31"/>
  <c r="D8" i="31"/>
  <c r="F7" i="31"/>
  <c r="F8" i="31"/>
  <c r="H7" i="31"/>
  <c r="H8" i="31"/>
  <c r="J7" i="31"/>
  <c r="J8" i="31"/>
  <c r="L7" i="31"/>
  <c r="L8" i="31"/>
  <c r="N7" i="31"/>
  <c r="N8" i="31"/>
  <c r="P7" i="31"/>
  <c r="P8" i="31"/>
  <c r="R7" i="31"/>
  <c r="R8" i="31"/>
  <c r="T7" i="31"/>
  <c r="T8" i="31"/>
  <c r="V7" i="31"/>
  <c r="V8" i="31"/>
  <c r="X7" i="31"/>
  <c r="X8" i="31"/>
  <c r="Z7" i="31"/>
  <c r="Z8" i="31"/>
  <c r="AB7" i="31"/>
  <c r="AB8" i="31"/>
  <c r="AD7" i="31"/>
  <c r="AD8" i="31"/>
  <c r="AF7" i="31"/>
  <c r="AF8" i="31"/>
  <c r="AH7" i="31"/>
  <c r="AH8" i="31"/>
  <c r="AJ7" i="31"/>
  <c r="AJ8" i="31"/>
  <c r="AL7" i="31"/>
  <c r="AL8" i="31"/>
  <c r="AN7" i="31"/>
  <c r="AN8" i="31"/>
  <c r="AP7" i="31"/>
  <c r="AP8" i="31"/>
  <c r="AR7" i="31"/>
  <c r="AR8" i="31"/>
  <c r="AT7" i="31"/>
  <c r="AT8" i="31"/>
  <c r="AV7" i="31"/>
  <c r="AV8" i="31"/>
  <c r="AX7" i="31"/>
  <c r="AX8" i="31"/>
  <c r="AZ7" i="31"/>
  <c r="AZ8" i="31"/>
  <c r="BB7" i="31"/>
  <c r="BB8" i="31"/>
  <c r="BD7" i="31"/>
  <c r="BD8" i="31"/>
  <c r="BF7" i="31"/>
  <c r="BF8" i="31"/>
  <c r="BH7" i="31"/>
  <c r="BH8" i="31"/>
  <c r="B8" i="23"/>
  <c r="D7" i="23"/>
  <c r="D8" i="23"/>
  <c r="F7" i="23"/>
  <c r="F8" i="23"/>
  <c r="H7" i="23"/>
  <c r="H8" i="23"/>
  <c r="J7" i="23"/>
  <c r="J8" i="23"/>
  <c r="L7" i="23"/>
  <c r="L8" i="23"/>
  <c r="N7" i="23"/>
  <c r="N8" i="23"/>
  <c r="P7" i="23"/>
  <c r="P8" i="23"/>
  <c r="R7" i="23"/>
  <c r="R8" i="23"/>
  <c r="T7" i="23"/>
  <c r="T8" i="23"/>
  <c r="V7" i="23"/>
  <c r="V8" i="23"/>
  <c r="X7" i="23"/>
  <c r="X8" i="23"/>
  <c r="Z7" i="23"/>
  <c r="Z8" i="23"/>
  <c r="AB7" i="23"/>
  <c r="AB8" i="23"/>
  <c r="AD7" i="23"/>
  <c r="AD8" i="23"/>
  <c r="AF7" i="23"/>
  <c r="AF8" i="23"/>
  <c r="AH7" i="23"/>
  <c r="AH8" i="23"/>
  <c r="AJ7" i="23"/>
  <c r="AJ8" i="23"/>
  <c r="AL7" i="23"/>
  <c r="AL8" i="23"/>
  <c r="AN7" i="23"/>
  <c r="AN8" i="23"/>
  <c r="AP7" i="23"/>
  <c r="AP8" i="23"/>
  <c r="AR7" i="23"/>
  <c r="AR8" i="23"/>
  <c r="AT7" i="23"/>
  <c r="AT8" i="23"/>
  <c r="AV7" i="23"/>
  <c r="AV8" i="23"/>
  <c r="AX7" i="23"/>
  <c r="AX8" i="23"/>
  <c r="AZ7" i="23"/>
  <c r="AZ8" i="23"/>
  <c r="BB7" i="23"/>
  <c r="BB8" i="23"/>
  <c r="BD7" i="23"/>
  <c r="BD8" i="23"/>
  <c r="BF7" i="23"/>
  <c r="BF8" i="23"/>
  <c r="BH7" i="23"/>
  <c r="BH8" i="23"/>
  <c r="BJ7" i="23"/>
  <c r="BJ8" i="23"/>
  <c r="BL7" i="23"/>
  <c r="BL8" i="23"/>
  <c r="BN7" i="23"/>
  <c r="BN8" i="23"/>
  <c r="BP7" i="23"/>
  <c r="BP8" i="23"/>
  <c r="BR7" i="23"/>
  <c r="BR8" i="23"/>
  <c r="BT7" i="23"/>
  <c r="BT8" i="23"/>
  <c r="BV7" i="23"/>
  <c r="BV8" i="23"/>
  <c r="BX7" i="23"/>
  <c r="BX8" i="23"/>
  <c r="BZ7" i="23"/>
  <c r="BZ8" i="23"/>
  <c r="CB7" i="23"/>
  <c r="CB8" i="23"/>
  <c r="CD7" i="23"/>
  <c r="CD8" i="23"/>
  <c r="CF7" i="23"/>
  <c r="CF8" i="23"/>
  <c r="CH7" i="23"/>
  <c r="CH8" i="23"/>
  <c r="CJ7" i="23"/>
  <c r="CJ8" i="23"/>
  <c r="CL7" i="23"/>
  <c r="CL8" i="23"/>
  <c r="CN7" i="23"/>
  <c r="CN8" i="23"/>
  <c r="CP7" i="23"/>
  <c r="CP8" i="23"/>
  <c r="CR7" i="23"/>
  <c r="CR8" i="23"/>
  <c r="CT7" i="23"/>
  <c r="CT8" i="23"/>
  <c r="CV7" i="23"/>
  <c r="CV8" i="23"/>
  <c r="CX7" i="23"/>
  <c r="CX8" i="23"/>
  <c r="CZ7" i="23"/>
  <c r="CZ8" i="23"/>
  <c r="DB7" i="23"/>
  <c r="DB8" i="23"/>
  <c r="CM10" i="23"/>
  <c r="CL10" i="23"/>
  <c r="AI12" i="23"/>
  <c r="AH12" i="23"/>
  <c r="AI10" i="23"/>
  <c r="AH10" i="23"/>
  <c r="CG12" i="27"/>
  <c r="CF12" i="27"/>
  <c r="CG11" i="27"/>
  <c r="CF11" i="27"/>
  <c r="B8" i="29"/>
  <c r="D7" i="29"/>
  <c r="D8" i="29"/>
  <c r="B8" i="27"/>
  <c r="F7" i="29"/>
  <c r="D7" i="27"/>
  <c r="F8" i="29"/>
  <c r="H7" i="29"/>
  <c r="D8" i="27"/>
  <c r="F7" i="27"/>
  <c r="H8" i="29"/>
  <c r="J7" i="29"/>
  <c r="F8" i="27"/>
  <c r="H7" i="27"/>
  <c r="B8" i="26"/>
  <c r="D7" i="26"/>
  <c r="D8" i="26"/>
  <c r="F7" i="26"/>
  <c r="F8" i="26"/>
  <c r="H7" i="26"/>
  <c r="H8" i="26"/>
  <c r="J7" i="26"/>
  <c r="J8" i="26"/>
  <c r="L7" i="26"/>
  <c r="L8" i="26"/>
  <c r="N7" i="26"/>
  <c r="N8" i="26"/>
  <c r="P7" i="26"/>
  <c r="P8" i="26"/>
  <c r="R7" i="26"/>
  <c r="R8" i="26"/>
  <c r="T7" i="26"/>
  <c r="T8" i="26"/>
  <c r="V7" i="26"/>
  <c r="V8" i="26"/>
  <c r="X7" i="26"/>
  <c r="X8" i="26"/>
  <c r="Z7" i="26"/>
  <c r="Z8" i="26"/>
  <c r="AB7" i="26"/>
  <c r="AB8" i="26"/>
  <c r="AD7" i="26"/>
  <c r="AD8" i="26"/>
  <c r="AF7" i="26"/>
  <c r="AF8" i="26"/>
  <c r="AH7" i="26"/>
  <c r="AH8" i="26"/>
  <c r="AJ7" i="26"/>
  <c r="AJ8" i="26"/>
  <c r="AL7" i="26"/>
  <c r="AL8" i="26"/>
  <c r="AN7" i="26"/>
  <c r="AN8" i="26"/>
  <c r="AP7" i="26"/>
  <c r="AP8" i="26"/>
  <c r="AR7" i="26"/>
  <c r="AR8" i="26"/>
  <c r="AT7" i="26"/>
  <c r="AT8" i="26"/>
  <c r="AV7" i="26"/>
  <c r="AV8" i="26"/>
  <c r="AX7" i="26"/>
  <c r="AX8" i="26"/>
  <c r="AZ7" i="26"/>
  <c r="AZ8" i="26"/>
  <c r="BB7" i="26"/>
  <c r="BB8" i="26"/>
  <c r="BD7" i="26"/>
  <c r="BD8" i="26"/>
  <c r="BF7" i="26"/>
  <c r="BF8" i="26"/>
  <c r="BH7" i="26"/>
  <c r="BH8" i="26"/>
  <c r="BJ7" i="26"/>
  <c r="BJ8" i="26"/>
  <c r="BL7" i="26"/>
  <c r="BL8" i="26"/>
  <c r="BN7" i="26"/>
  <c r="BN8" i="26"/>
  <c r="BP7" i="26"/>
  <c r="BP8" i="26"/>
  <c r="BR7" i="26"/>
  <c r="BR8" i="26"/>
  <c r="BT7" i="26"/>
  <c r="BT8" i="26"/>
  <c r="BV7" i="26"/>
  <c r="BV8" i="26"/>
  <c r="BX7" i="26"/>
  <c r="BX8" i="26"/>
  <c r="BZ7" i="26"/>
  <c r="BZ8" i="26"/>
  <c r="CB7" i="26"/>
  <c r="CB8" i="26"/>
  <c r="CD7" i="26"/>
  <c r="CD8" i="26"/>
  <c r="CF7" i="26"/>
  <c r="CF8" i="26"/>
  <c r="CH7" i="26"/>
  <c r="CH8" i="26"/>
  <c r="CJ7" i="26"/>
  <c r="CJ8" i="26"/>
  <c r="CL7" i="26"/>
  <c r="CL8" i="26"/>
  <c r="CN7" i="26"/>
  <c r="CN8" i="26"/>
  <c r="CP7" i="26"/>
  <c r="CP8" i="26"/>
  <c r="CR7" i="26"/>
  <c r="CR8" i="26"/>
  <c r="CT7" i="26"/>
  <c r="CT8" i="26"/>
  <c r="CV7" i="26"/>
  <c r="CV8" i="26"/>
  <c r="CX7" i="26"/>
  <c r="CX8" i="26"/>
  <c r="J8" i="29"/>
  <c r="L7" i="29"/>
  <c r="H8" i="27"/>
  <c r="J7" i="27"/>
  <c r="L8" i="29"/>
  <c r="N7" i="29"/>
  <c r="J8" i="27"/>
  <c r="L7" i="27"/>
  <c r="BJ11" i="25"/>
  <c r="BK11" i="25"/>
  <c r="BJ12" i="25"/>
  <c r="BK12" i="25"/>
  <c r="BJ13" i="25"/>
  <c r="BK13" i="25"/>
  <c r="BJ14" i="25"/>
  <c r="BK14" i="25"/>
  <c r="BJ15" i="25"/>
  <c r="BK15" i="25"/>
  <c r="BJ16" i="25"/>
  <c r="BK16" i="25"/>
  <c r="BJ17" i="25"/>
  <c r="BK17" i="25"/>
  <c r="BK10" i="25"/>
  <c r="BJ10" i="25"/>
  <c r="BG10" i="25"/>
  <c r="BG11" i="25"/>
  <c r="BG12" i="25"/>
  <c r="BG13" i="25"/>
  <c r="BG14" i="25"/>
  <c r="BG15" i="25"/>
  <c r="BG16" i="25"/>
  <c r="BG17" i="25"/>
  <c r="BF11" i="25"/>
  <c r="BF12" i="25"/>
  <c r="BF13" i="25"/>
  <c r="BF14" i="25"/>
  <c r="BF15" i="25"/>
  <c r="BF16" i="25"/>
  <c r="BF17" i="25"/>
  <c r="BF10" i="25"/>
  <c r="AJ11" i="25"/>
  <c r="AK11" i="25"/>
  <c r="AJ12" i="25"/>
  <c r="AK12" i="25"/>
  <c r="AJ13" i="25"/>
  <c r="AK13" i="25"/>
  <c r="AJ14" i="25"/>
  <c r="AK14" i="25"/>
  <c r="AJ15" i="25"/>
  <c r="AK15" i="25"/>
  <c r="AJ16" i="25"/>
  <c r="AK16" i="25"/>
  <c r="AJ17" i="25"/>
  <c r="AK17" i="25"/>
  <c r="AK10" i="25"/>
  <c r="AJ10" i="25"/>
  <c r="N8" i="29"/>
  <c r="P7" i="29"/>
  <c r="N7" i="27"/>
  <c r="L8" i="27"/>
  <c r="AF11" i="25"/>
  <c r="AG11" i="25"/>
  <c r="AF12" i="25"/>
  <c r="AG12" i="25"/>
  <c r="AF13" i="25"/>
  <c r="AG13" i="25"/>
  <c r="AF14" i="25"/>
  <c r="AG14" i="25"/>
  <c r="AF15" i="25"/>
  <c r="AG15" i="25"/>
  <c r="AF16" i="25"/>
  <c r="AG16" i="25"/>
  <c r="AF17" i="25"/>
  <c r="AG17" i="25"/>
  <c r="AF18" i="25"/>
  <c r="AG18" i="25"/>
  <c r="AF19" i="25"/>
  <c r="AG19" i="25"/>
  <c r="AG10" i="25"/>
  <c r="AF10" i="25"/>
  <c r="AB11" i="25"/>
  <c r="AC11" i="25"/>
  <c r="AB12" i="25"/>
  <c r="AC12" i="25"/>
  <c r="AB13" i="25"/>
  <c r="AC13" i="25"/>
  <c r="AB14" i="25"/>
  <c r="AC14" i="25"/>
  <c r="AB15" i="25"/>
  <c r="AC15" i="25"/>
  <c r="AB16" i="25"/>
  <c r="AC16" i="25"/>
  <c r="AB17" i="25"/>
  <c r="AC17" i="25"/>
  <c r="AB18" i="25"/>
  <c r="AC18" i="25"/>
  <c r="AB19" i="25"/>
  <c r="AC19" i="25"/>
  <c r="AC10" i="25"/>
  <c r="AB10" i="25"/>
  <c r="R7" i="29"/>
  <c r="P8" i="29"/>
  <c r="N8" i="27"/>
  <c r="P7" i="27"/>
  <c r="B8" i="25"/>
  <c r="D7" i="25"/>
  <c r="D8" i="25"/>
  <c r="F7" i="25"/>
  <c r="F8" i="25"/>
  <c r="H7" i="25"/>
  <c r="H8" i="25"/>
  <c r="J7" i="25"/>
  <c r="J8" i="25"/>
  <c r="L7" i="25"/>
  <c r="L8" i="25"/>
  <c r="N7" i="25"/>
  <c r="N8" i="25"/>
  <c r="P7" i="25"/>
  <c r="P8" i="25"/>
  <c r="R7" i="25"/>
  <c r="R8" i="25"/>
  <c r="T7" i="25"/>
  <c r="T8" i="25"/>
  <c r="V7" i="25"/>
  <c r="V8" i="25"/>
  <c r="X7" i="25"/>
  <c r="X8" i="25"/>
  <c r="Z7" i="25"/>
  <c r="Z8" i="25"/>
  <c r="AB7" i="25"/>
  <c r="AB8" i="25"/>
  <c r="AD7" i="25"/>
  <c r="AD8" i="25"/>
  <c r="AF7" i="25"/>
  <c r="AF8" i="25"/>
  <c r="AH7" i="25"/>
  <c r="AH8" i="25"/>
  <c r="AJ7" i="25"/>
  <c r="AJ8" i="25"/>
  <c r="AL7" i="25"/>
  <c r="AL8" i="25"/>
  <c r="AN7" i="25"/>
  <c r="AN8" i="25"/>
  <c r="AP7" i="25"/>
  <c r="AP8" i="25"/>
  <c r="AR7" i="25"/>
  <c r="AR8" i="25"/>
  <c r="AT7" i="25"/>
  <c r="AT8" i="25"/>
  <c r="AV7" i="25"/>
  <c r="AV8" i="25"/>
  <c r="AX7" i="25"/>
  <c r="AX8" i="25"/>
  <c r="AZ7" i="25"/>
  <c r="AZ8" i="25"/>
  <c r="BB7" i="25"/>
  <c r="BB8" i="25"/>
  <c r="BD7" i="25"/>
  <c r="BD8" i="25"/>
  <c r="BF7" i="25"/>
  <c r="BF8" i="25"/>
  <c r="BH7" i="25"/>
  <c r="BH8" i="25"/>
  <c r="BJ7" i="25"/>
  <c r="BJ8" i="25"/>
  <c r="BL7" i="25"/>
  <c r="BL8" i="25"/>
  <c r="BN7" i="25"/>
  <c r="BN8" i="25"/>
  <c r="BP7" i="25"/>
  <c r="BP8" i="25"/>
  <c r="BR7" i="25"/>
  <c r="BR8" i="25"/>
  <c r="BT7" i="25"/>
  <c r="BT8" i="25"/>
  <c r="BV7" i="25"/>
  <c r="BV8" i="25"/>
  <c r="BX7" i="25"/>
  <c r="BX8" i="25"/>
  <c r="BZ7" i="25"/>
  <c r="BZ8" i="25"/>
  <c r="CB7" i="25"/>
  <c r="CB8" i="25"/>
  <c r="CD7" i="25"/>
  <c r="CD8" i="25"/>
  <c r="CF7" i="25"/>
  <c r="CF8" i="25"/>
  <c r="CH7" i="25"/>
  <c r="CH8" i="25"/>
  <c r="CJ7" i="25"/>
  <c r="CJ8" i="25"/>
  <c r="CL7" i="25"/>
  <c r="CL8" i="25"/>
  <c r="CN7" i="25"/>
  <c r="CN8" i="25"/>
  <c r="CP7" i="25"/>
  <c r="CP8" i="25"/>
  <c r="CR7" i="25"/>
  <c r="CR8" i="25"/>
  <c r="CT7" i="25"/>
  <c r="CT8" i="25"/>
  <c r="CV7" i="25"/>
  <c r="CV8" i="25"/>
  <c r="CX7" i="25"/>
  <c r="CX8" i="25"/>
  <c r="CZ7" i="25"/>
  <c r="CZ8" i="25"/>
  <c r="DB7" i="25"/>
  <c r="DB8" i="25"/>
  <c r="DD7" i="25"/>
  <c r="DD8" i="25"/>
  <c r="DF7" i="25"/>
  <c r="DF8" i="25"/>
  <c r="DH7" i="25"/>
  <c r="DH8" i="25"/>
  <c r="CW10" i="22"/>
  <c r="CW11" i="22"/>
  <c r="CW12" i="22"/>
  <c r="CW13" i="22"/>
  <c r="CW14" i="22"/>
  <c r="CW15" i="22"/>
  <c r="CW16" i="22"/>
  <c r="CW17" i="22"/>
  <c r="CV11" i="22"/>
  <c r="CV12" i="22"/>
  <c r="CV13" i="22"/>
  <c r="CV14" i="22"/>
  <c r="CV15" i="22"/>
  <c r="CV16" i="22"/>
  <c r="CV17" i="22"/>
  <c r="CV18" i="22"/>
  <c r="CV19" i="22"/>
  <c r="CV10" i="22"/>
  <c r="CI13" i="22"/>
  <c r="CH16" i="22"/>
  <c r="CI16" i="22"/>
  <c r="CH17" i="22"/>
  <c r="CI17" i="22"/>
  <c r="CI10" i="22"/>
  <c r="CH10" i="22"/>
  <c r="CF11" i="22"/>
  <c r="CH11" i="22"/>
  <c r="CG11" i="22"/>
  <c r="CI11" i="22"/>
  <c r="CF12" i="22"/>
  <c r="CH12" i="22"/>
  <c r="CG12" i="22"/>
  <c r="CI12" i="22"/>
  <c r="CF13" i="22"/>
  <c r="CH13" i="22"/>
  <c r="CG13" i="22"/>
  <c r="CF14" i="22"/>
  <c r="CH14" i="22"/>
  <c r="CG14" i="22"/>
  <c r="CI14" i="22"/>
  <c r="CF15" i="22"/>
  <c r="CH15" i="22"/>
  <c r="CG15" i="22"/>
  <c r="CI15" i="22"/>
  <c r="CF16" i="22"/>
  <c r="CG16" i="22"/>
  <c r="CF17" i="22"/>
  <c r="CG17" i="22"/>
  <c r="CG10" i="22"/>
  <c r="CF10" i="22"/>
  <c r="CB11" i="22"/>
  <c r="CC11" i="22"/>
  <c r="CB12" i="22"/>
  <c r="CC12" i="22"/>
  <c r="CB13" i="22"/>
  <c r="CC13" i="22"/>
  <c r="CB14" i="22"/>
  <c r="CC14" i="22"/>
  <c r="CB15" i="22"/>
  <c r="CC15" i="22"/>
  <c r="CB16" i="22"/>
  <c r="CC16" i="22"/>
  <c r="CB17" i="22"/>
  <c r="CC17" i="22"/>
  <c r="CC10" i="22"/>
  <c r="CB10" i="22"/>
  <c r="P8" i="27"/>
  <c r="R7" i="27"/>
  <c r="T7" i="29"/>
  <c r="R8" i="29"/>
  <c r="BV11" i="22"/>
  <c r="BW11" i="22"/>
  <c r="BV12" i="22"/>
  <c r="BW12" i="22"/>
  <c r="BV13" i="22"/>
  <c r="BW13" i="22"/>
  <c r="BV14" i="22"/>
  <c r="BW14" i="22"/>
  <c r="BV15" i="22"/>
  <c r="BW15" i="22"/>
  <c r="BV16" i="22"/>
  <c r="BW16" i="22"/>
  <c r="BV17" i="22"/>
  <c r="BW17" i="22"/>
  <c r="BW10" i="22"/>
  <c r="BV10" i="22"/>
  <c r="BF11" i="22"/>
  <c r="BG11" i="22"/>
  <c r="BI11" i="22"/>
  <c r="BH11" i="22"/>
  <c r="BF12" i="22"/>
  <c r="BG12" i="22"/>
  <c r="BI12" i="22"/>
  <c r="BH12" i="22"/>
  <c r="BF13" i="22"/>
  <c r="BH13" i="22"/>
  <c r="BG13" i="22"/>
  <c r="BI13" i="22"/>
  <c r="BF14" i="22"/>
  <c r="BH14" i="22"/>
  <c r="BG14" i="22"/>
  <c r="BI14" i="22"/>
  <c r="BF15" i="22"/>
  <c r="BG15" i="22"/>
  <c r="BI15" i="22"/>
  <c r="BH15" i="22"/>
  <c r="BF16" i="22"/>
  <c r="BG16" i="22"/>
  <c r="BI16" i="22"/>
  <c r="BH16" i="22"/>
  <c r="BF17" i="22"/>
  <c r="BH17" i="22"/>
  <c r="BG17" i="22"/>
  <c r="BI17" i="22"/>
  <c r="BG10" i="22"/>
  <c r="BI10" i="22"/>
  <c r="BF10" i="22"/>
  <c r="BH10" i="22"/>
  <c r="AW10" i="22"/>
  <c r="AW11" i="22"/>
  <c r="AW12" i="22"/>
  <c r="AW13" i="22"/>
  <c r="AW14" i="22"/>
  <c r="AW15" i="22"/>
  <c r="AW16" i="22"/>
  <c r="AW17" i="22"/>
  <c r="AV11" i="22"/>
  <c r="AV12" i="22"/>
  <c r="AV13" i="22"/>
  <c r="AV14" i="22"/>
  <c r="AV15" i="22"/>
  <c r="AV16" i="22"/>
  <c r="AV17" i="22"/>
  <c r="AV10" i="22"/>
  <c r="R8" i="27"/>
  <c r="T7" i="27"/>
  <c r="T8" i="29"/>
  <c r="V7" i="29"/>
  <c r="AQ10" i="22"/>
  <c r="AQ11" i="22"/>
  <c r="AQ12" i="22"/>
  <c r="AQ13" i="22"/>
  <c r="AQ14" i="22"/>
  <c r="AQ15" i="22"/>
  <c r="AQ16" i="22"/>
  <c r="AQ17" i="22"/>
  <c r="AP11" i="22"/>
  <c r="AP12" i="22"/>
  <c r="AP13" i="22"/>
  <c r="AP14" i="22"/>
  <c r="AP15" i="22"/>
  <c r="AP16" i="22"/>
  <c r="AP17" i="22"/>
  <c r="AP18" i="22"/>
  <c r="AP19" i="22"/>
  <c r="AP10" i="22"/>
  <c r="T8" i="27"/>
  <c r="V7" i="27"/>
  <c r="V8" i="29"/>
  <c r="X7" i="29"/>
  <c r="AM10" i="22"/>
  <c r="AM11" i="22"/>
  <c r="AM12" i="22"/>
  <c r="AM13" i="22"/>
  <c r="AM14" i="22"/>
  <c r="AM15" i="22"/>
  <c r="AM16" i="22"/>
  <c r="AM17" i="22"/>
  <c r="AL11" i="22"/>
  <c r="AL12" i="22"/>
  <c r="AL13" i="22"/>
  <c r="AL14" i="22"/>
  <c r="AL15" i="22"/>
  <c r="AL16" i="22"/>
  <c r="AL17" i="22"/>
  <c r="AL10" i="22"/>
  <c r="V8" i="27"/>
  <c r="X7" i="27"/>
  <c r="Z7" i="29"/>
  <c r="X8" i="29"/>
  <c r="Z11" i="22"/>
  <c r="AA11" i="22"/>
  <c r="Z12" i="22"/>
  <c r="AA12" i="22"/>
  <c r="Z13" i="22"/>
  <c r="AA13" i="22"/>
  <c r="Z14" i="22"/>
  <c r="AA14" i="22"/>
  <c r="Z15" i="22"/>
  <c r="AA15" i="22"/>
  <c r="Z16" i="22"/>
  <c r="AA16" i="22"/>
  <c r="Z17" i="22"/>
  <c r="AA17" i="22"/>
  <c r="Z10" i="22"/>
  <c r="AA10" i="22"/>
  <c r="B8" i="22"/>
  <c r="D7" i="22"/>
  <c r="D8" i="22"/>
  <c r="F7" i="22"/>
  <c r="F8" i="22"/>
  <c r="H7" i="22"/>
  <c r="H8" i="22"/>
  <c r="J7" i="22"/>
  <c r="J8" i="22"/>
  <c r="L7" i="22"/>
  <c r="L8" i="22"/>
  <c r="N7" i="22"/>
  <c r="N8" i="22"/>
  <c r="P7" i="22"/>
  <c r="P8" i="22"/>
  <c r="R7" i="22"/>
  <c r="R8" i="22"/>
  <c r="T7" i="22"/>
  <c r="T8" i="22"/>
  <c r="V7" i="22"/>
  <c r="V8" i="22"/>
  <c r="X7" i="22"/>
  <c r="X8" i="22"/>
  <c r="Z7" i="22"/>
  <c r="Z8" i="22"/>
  <c r="AB7" i="22"/>
  <c r="AB8" i="22"/>
  <c r="AD7" i="22"/>
  <c r="AD8" i="22"/>
  <c r="AF7" i="22"/>
  <c r="AF8" i="22"/>
  <c r="AH7" i="22"/>
  <c r="AH8" i="22"/>
  <c r="AJ7" i="22"/>
  <c r="AJ8" i="22"/>
  <c r="AL7" i="22"/>
  <c r="AL8" i="22"/>
  <c r="AN7" i="22"/>
  <c r="AN8" i="22"/>
  <c r="AP7" i="22"/>
  <c r="AP8" i="22"/>
  <c r="AR7" i="22"/>
  <c r="AR8" i="22"/>
  <c r="AT7" i="22"/>
  <c r="AT8" i="22"/>
  <c r="AV7" i="22"/>
  <c r="AV8" i="22"/>
  <c r="AX7" i="22"/>
  <c r="AX8" i="22"/>
  <c r="AZ7" i="22"/>
  <c r="AZ8" i="22"/>
  <c r="BB7" i="22"/>
  <c r="BB8" i="22"/>
  <c r="BD7" i="22"/>
  <c r="BD8" i="22"/>
  <c r="BF7" i="22"/>
  <c r="BF8" i="22"/>
  <c r="BH7" i="22"/>
  <c r="BH8" i="22"/>
  <c r="BJ7" i="22"/>
  <c r="BJ8" i="22"/>
  <c r="BL7" i="22"/>
  <c r="BL8" i="22"/>
  <c r="BN7" i="22"/>
  <c r="BN8" i="22"/>
  <c r="BP7" i="22"/>
  <c r="BP8" i="22"/>
  <c r="BR7" i="22"/>
  <c r="BR8" i="22"/>
  <c r="BT7" i="22"/>
  <c r="BT8" i="22"/>
  <c r="BV7" i="22"/>
  <c r="BV8" i="22"/>
  <c r="BX7" i="22"/>
  <c r="BX8" i="22"/>
  <c r="BZ7" i="22"/>
  <c r="BZ8" i="22"/>
  <c r="CB7" i="22"/>
  <c r="CB8" i="22"/>
  <c r="CD7" i="22"/>
  <c r="CD8" i="22"/>
  <c r="CF7" i="22"/>
  <c r="CF8" i="22"/>
  <c r="CH7" i="22"/>
  <c r="CH8" i="22"/>
  <c r="CJ7" i="22"/>
  <c r="CJ8" i="22"/>
  <c r="CL7" i="22"/>
  <c r="CL8" i="22"/>
  <c r="CN7" i="22"/>
  <c r="CN8" i="22"/>
  <c r="CP7" i="22"/>
  <c r="CP8" i="22"/>
  <c r="CR7" i="22"/>
  <c r="CR8" i="22"/>
  <c r="CT7" i="22"/>
  <c r="CT8" i="22"/>
  <c r="CV7" i="22"/>
  <c r="CV8" i="22"/>
  <c r="CX7" i="22"/>
  <c r="CX8" i="22"/>
  <c r="CZ7" i="22"/>
  <c r="CZ8" i="22"/>
  <c r="DB7" i="22"/>
  <c r="DB8" i="22"/>
  <c r="X8" i="27"/>
  <c r="Z7" i="27"/>
  <c r="Z8" i="29"/>
  <c r="AB7" i="29"/>
  <c r="CQ10" i="21"/>
  <c r="CQ11" i="21"/>
  <c r="CQ12" i="21"/>
  <c r="CQ13" i="21"/>
  <c r="CQ14" i="21"/>
  <c r="CQ15" i="21"/>
  <c r="CQ16" i="21"/>
  <c r="CQ17" i="21"/>
  <c r="CP11" i="21"/>
  <c r="CP12" i="21"/>
  <c r="CP13" i="21"/>
  <c r="CP14" i="21"/>
  <c r="CP15" i="21"/>
  <c r="CP16" i="21"/>
  <c r="CP17" i="21"/>
  <c r="CP10" i="21"/>
  <c r="Z8" i="27"/>
  <c r="AB7" i="27"/>
  <c r="AB8" i="29"/>
  <c r="AD7" i="29"/>
  <c r="BT11" i="21"/>
  <c r="BU11" i="21"/>
  <c r="BT12" i="21"/>
  <c r="BU12" i="21"/>
  <c r="BT13" i="21"/>
  <c r="BU13" i="21"/>
  <c r="BT14" i="21"/>
  <c r="BU14" i="21"/>
  <c r="BT15" i="21"/>
  <c r="BU15" i="21"/>
  <c r="BT16" i="21"/>
  <c r="BU16" i="21"/>
  <c r="BT17" i="21"/>
  <c r="BU17" i="21"/>
  <c r="BU10" i="21"/>
  <c r="BT10" i="21"/>
  <c r="AB8" i="27"/>
  <c r="AD7" i="27"/>
  <c r="AD8" i="29"/>
  <c r="AF7" i="29"/>
  <c r="BN11" i="21"/>
  <c r="BO11" i="21"/>
  <c r="BN12" i="21"/>
  <c r="BO12" i="21"/>
  <c r="BN13" i="21"/>
  <c r="BO13" i="21"/>
  <c r="BN14" i="21"/>
  <c r="BO14" i="21"/>
  <c r="BN15" i="21"/>
  <c r="BO15" i="21"/>
  <c r="BN16" i="21"/>
  <c r="BO16" i="21"/>
  <c r="BN17" i="21"/>
  <c r="BO17" i="21"/>
  <c r="BO10" i="21"/>
  <c r="BN10" i="21"/>
  <c r="AD8" i="27"/>
  <c r="AF7" i="27"/>
  <c r="AH7" i="29"/>
  <c r="AF8" i="29"/>
  <c r="AE17" i="21"/>
  <c r="AD17" i="21"/>
  <c r="AE16" i="21"/>
  <c r="AD16" i="21"/>
  <c r="AE15" i="21"/>
  <c r="AD15" i="21"/>
  <c r="AE14" i="21"/>
  <c r="AD14" i="21"/>
  <c r="AE13" i="21"/>
  <c r="AD13" i="21"/>
  <c r="AE12" i="21"/>
  <c r="AD12" i="21"/>
  <c r="AE11" i="21"/>
  <c r="AD11" i="21"/>
  <c r="AE10" i="21"/>
  <c r="AD10" i="21"/>
  <c r="AF8" i="27"/>
  <c r="AH7" i="27"/>
  <c r="AJ7" i="29"/>
  <c r="AH8" i="29"/>
  <c r="B8" i="21"/>
  <c r="D7" i="21"/>
  <c r="D8" i="21"/>
  <c r="F7" i="21"/>
  <c r="F8" i="21"/>
  <c r="H7" i="21"/>
  <c r="H8" i="21"/>
  <c r="J7" i="21"/>
  <c r="J8" i="21"/>
  <c r="L7" i="21"/>
  <c r="L8" i="21"/>
  <c r="N7" i="21"/>
  <c r="N8" i="21"/>
  <c r="P7" i="21"/>
  <c r="P8" i="21"/>
  <c r="R7" i="21"/>
  <c r="R8" i="21"/>
  <c r="T7" i="21"/>
  <c r="T8" i="21"/>
  <c r="V7" i="21"/>
  <c r="V8" i="21"/>
  <c r="X7" i="21"/>
  <c r="X8" i="21"/>
  <c r="Z7" i="21"/>
  <c r="Z8" i="21"/>
  <c r="AB7" i="21"/>
  <c r="AB8" i="21"/>
  <c r="AD7" i="21"/>
  <c r="AD8" i="21"/>
  <c r="AF7" i="21"/>
  <c r="AF8" i="21"/>
  <c r="AH7" i="21"/>
  <c r="AH8" i="21"/>
  <c r="AJ7" i="21"/>
  <c r="AJ8" i="21"/>
  <c r="AL7" i="21"/>
  <c r="AL8" i="21"/>
  <c r="AN7" i="21"/>
  <c r="AN8" i="21"/>
  <c r="AP7" i="21"/>
  <c r="AP8" i="21"/>
  <c r="AR7" i="21"/>
  <c r="AR8" i="21"/>
  <c r="AT7" i="21"/>
  <c r="AT8" i="21"/>
  <c r="AV7" i="21"/>
  <c r="AV8" i="21"/>
  <c r="AX7" i="21"/>
  <c r="AX8" i="21"/>
  <c r="AZ7" i="21"/>
  <c r="AZ8" i="21"/>
  <c r="BB7" i="21"/>
  <c r="BB8" i="21"/>
  <c r="BD7" i="21"/>
  <c r="BD8" i="21"/>
  <c r="BF7" i="21"/>
  <c r="BF8" i="21"/>
  <c r="BH7" i="21"/>
  <c r="BH8" i="21"/>
  <c r="BJ7" i="21"/>
  <c r="BJ8" i="21"/>
  <c r="BL7" i="21"/>
  <c r="BL8" i="21"/>
  <c r="BN7" i="21"/>
  <c r="BN8" i="21"/>
  <c r="BP7" i="21"/>
  <c r="BP8" i="21"/>
  <c r="BR7" i="21"/>
  <c r="BR8" i="21"/>
  <c r="BT7" i="21"/>
  <c r="BT8" i="21"/>
  <c r="BV7" i="21"/>
  <c r="BV8" i="21"/>
  <c r="BX7" i="21"/>
  <c r="BX8" i="21"/>
  <c r="BZ7" i="21"/>
  <c r="BZ8" i="21"/>
  <c r="CB7" i="21"/>
  <c r="CB8" i="21"/>
  <c r="CD7" i="21"/>
  <c r="CD8" i="21"/>
  <c r="CF7" i="21"/>
  <c r="CF8" i="21"/>
  <c r="CH7" i="21"/>
  <c r="CH8" i="21"/>
  <c r="CJ7" i="21"/>
  <c r="CJ8" i="21"/>
  <c r="CL7" i="21"/>
  <c r="CL8" i="21"/>
  <c r="CN7" i="21"/>
  <c r="CN8" i="21"/>
  <c r="CP7" i="21"/>
  <c r="CP8" i="21"/>
  <c r="CR7" i="21"/>
  <c r="CR8" i="21"/>
  <c r="CT7" i="21"/>
  <c r="CT8" i="21"/>
  <c r="CV7" i="21"/>
  <c r="CV8" i="21"/>
  <c r="CX7" i="21"/>
  <c r="CX8" i="21"/>
  <c r="CZ7" i="21"/>
  <c r="CZ8" i="21"/>
  <c r="DB7" i="21"/>
  <c r="DB8" i="21"/>
  <c r="AH8" i="27"/>
  <c r="AJ7" i="27"/>
  <c r="AJ8" i="29"/>
  <c r="AL7" i="29"/>
  <c r="CS17" i="20"/>
  <c r="CR17" i="20"/>
  <c r="CS16" i="20"/>
  <c r="CR16" i="20"/>
  <c r="CS15" i="20"/>
  <c r="CR15" i="20"/>
  <c r="CS14" i="20"/>
  <c r="CR14" i="20"/>
  <c r="CS13" i="20"/>
  <c r="CR13" i="20"/>
  <c r="CS12" i="20"/>
  <c r="CR12" i="20"/>
  <c r="CS10" i="20"/>
  <c r="CS11" i="20"/>
  <c r="CR11" i="20"/>
  <c r="CR10" i="20"/>
  <c r="CI22" i="20"/>
  <c r="AJ8" i="27"/>
  <c r="AL7" i="27"/>
  <c r="AL8" i="29"/>
  <c r="AN7" i="29"/>
  <c r="CC19" i="20"/>
  <c r="CB19" i="20"/>
  <c r="BM19" i="20"/>
  <c r="BL19" i="20"/>
  <c r="CG18" i="20"/>
  <c r="CC18" i="20"/>
  <c r="CB18" i="20"/>
  <c r="BM18" i="20"/>
  <c r="BL18" i="20"/>
  <c r="CB11" i="20"/>
  <c r="CC11" i="20"/>
  <c r="CB12" i="20"/>
  <c r="CC12" i="20"/>
  <c r="CB13" i="20"/>
  <c r="CC13" i="20"/>
  <c r="CB14" i="20"/>
  <c r="CC14" i="20"/>
  <c r="CB15" i="20"/>
  <c r="CC15" i="20"/>
  <c r="CB16" i="20"/>
  <c r="CC16" i="20"/>
  <c r="CB17" i="20"/>
  <c r="CC17" i="20"/>
  <c r="CC10" i="20"/>
  <c r="CB10" i="20"/>
  <c r="BM17" i="20"/>
  <c r="BL17" i="20"/>
  <c r="BM16" i="20"/>
  <c r="BL16" i="20"/>
  <c r="BM15" i="20"/>
  <c r="BL15" i="20"/>
  <c r="BM14" i="20"/>
  <c r="BL14" i="20"/>
  <c r="BM13" i="20"/>
  <c r="BL13" i="20"/>
  <c r="BM12" i="20"/>
  <c r="BL12" i="20"/>
  <c r="BM11" i="20"/>
  <c r="BL11" i="20"/>
  <c r="BM10" i="20"/>
  <c r="BL10" i="20"/>
  <c r="B8" i="20"/>
  <c r="D7" i="20"/>
  <c r="D8" i="20"/>
  <c r="F7" i="20"/>
  <c r="F8" i="20"/>
  <c r="H7" i="20"/>
  <c r="H8" i="20"/>
  <c r="J7" i="20"/>
  <c r="J8" i="20"/>
  <c r="L7" i="20"/>
  <c r="L8" i="20"/>
  <c r="N7" i="20"/>
  <c r="N8" i="20"/>
  <c r="P7" i="20"/>
  <c r="P8" i="20"/>
  <c r="R7" i="20"/>
  <c r="R8" i="20"/>
  <c r="T7" i="20"/>
  <c r="T8" i="20"/>
  <c r="V7" i="20"/>
  <c r="V8" i="20"/>
  <c r="X7" i="20"/>
  <c r="X8" i="20"/>
  <c r="Z7" i="20"/>
  <c r="Z8" i="20"/>
  <c r="AB7" i="20"/>
  <c r="AB8" i="20"/>
  <c r="AD7" i="20"/>
  <c r="AD8" i="20"/>
  <c r="AF7" i="20"/>
  <c r="AF8" i="20"/>
  <c r="AH7" i="20"/>
  <c r="AH8" i="20"/>
  <c r="AJ7" i="20"/>
  <c r="AJ8" i="20"/>
  <c r="AL7" i="20"/>
  <c r="AL8" i="20"/>
  <c r="AN7" i="20"/>
  <c r="AN8" i="20"/>
  <c r="AP7" i="20"/>
  <c r="AP8" i="20"/>
  <c r="AR7" i="20"/>
  <c r="AR8" i="20"/>
  <c r="AT7" i="20"/>
  <c r="AT8" i="20"/>
  <c r="AV7" i="20"/>
  <c r="AV8" i="20"/>
  <c r="AX7" i="20"/>
  <c r="AX8" i="20"/>
  <c r="AZ7" i="20"/>
  <c r="AZ8" i="20"/>
  <c r="BB7" i="20"/>
  <c r="BB8" i="20"/>
  <c r="BD7" i="20"/>
  <c r="BD8" i="20"/>
  <c r="BF7" i="20"/>
  <c r="BF8" i="20"/>
  <c r="BH7" i="20"/>
  <c r="BH8" i="20"/>
  <c r="BJ7" i="20"/>
  <c r="BJ8" i="20"/>
  <c r="BL7" i="20"/>
  <c r="BL8" i="20"/>
  <c r="BN7" i="20"/>
  <c r="BN8" i="20"/>
  <c r="BP7" i="20"/>
  <c r="BP8" i="20"/>
  <c r="BR7" i="20"/>
  <c r="BR8" i="20"/>
  <c r="BT7" i="20"/>
  <c r="BT8" i="20"/>
  <c r="BV7" i="20"/>
  <c r="BV8" i="20"/>
  <c r="BX7" i="20"/>
  <c r="BX8" i="20"/>
  <c r="BZ7" i="20"/>
  <c r="BZ8" i="20"/>
  <c r="CB7" i="20"/>
  <c r="CB8" i="20"/>
  <c r="CD7" i="20"/>
  <c r="CD8" i="20"/>
  <c r="CF7" i="20"/>
  <c r="CF8" i="20"/>
  <c r="CH7" i="20"/>
  <c r="CH8" i="20"/>
  <c r="CJ7" i="20"/>
  <c r="CJ8" i="20"/>
  <c r="CL7" i="20"/>
  <c r="CL8" i="20"/>
  <c r="CN7" i="20"/>
  <c r="CN8" i="20"/>
  <c r="CP7" i="20"/>
  <c r="CP8" i="20"/>
  <c r="CR7" i="20"/>
  <c r="CR8" i="20"/>
  <c r="CT7" i="20"/>
  <c r="CT8" i="20"/>
  <c r="CV7" i="20"/>
  <c r="CV8" i="20"/>
  <c r="CX7" i="20"/>
  <c r="CX8" i="20"/>
  <c r="CZ7" i="20"/>
  <c r="CZ8" i="20"/>
  <c r="DB7" i="20"/>
  <c r="DB8" i="20"/>
  <c r="DD7" i="20"/>
  <c r="DD8" i="20"/>
  <c r="BZ11" i="19"/>
  <c r="CA11" i="19"/>
  <c r="BZ12" i="19"/>
  <c r="CA12" i="19"/>
  <c r="BZ13" i="19"/>
  <c r="CA13" i="19"/>
  <c r="BZ14" i="19"/>
  <c r="CA14" i="19"/>
  <c r="BZ15" i="19"/>
  <c r="CA15" i="19"/>
  <c r="BZ16" i="19"/>
  <c r="CA16" i="19"/>
  <c r="BZ17" i="19"/>
  <c r="CA17" i="19"/>
  <c r="BZ18" i="19"/>
  <c r="CA18" i="19"/>
  <c r="BZ19" i="19"/>
  <c r="CA19" i="19"/>
  <c r="CA10" i="19"/>
  <c r="BZ10" i="19"/>
  <c r="AL8" i="27"/>
  <c r="AN7" i="27"/>
  <c r="AP7" i="29"/>
  <c r="AN8" i="29"/>
  <c r="CI18" i="20"/>
  <c r="B8" i="19"/>
  <c r="D7" i="19"/>
  <c r="D8" i="19"/>
  <c r="F7" i="19"/>
  <c r="F8" i="19"/>
  <c r="H7" i="19"/>
  <c r="H8" i="19"/>
  <c r="J7" i="19"/>
  <c r="J8" i="19"/>
  <c r="L7" i="19"/>
  <c r="L8" i="19"/>
  <c r="N7" i="19"/>
  <c r="N8" i="19"/>
  <c r="P7" i="19"/>
  <c r="P8" i="19"/>
  <c r="R7" i="19"/>
  <c r="R8" i="19"/>
  <c r="T7" i="19"/>
  <c r="T8" i="19"/>
  <c r="V7" i="19"/>
  <c r="V8" i="19"/>
  <c r="X7" i="19"/>
  <c r="X8" i="19"/>
  <c r="Z7" i="19"/>
  <c r="Z8" i="19"/>
  <c r="AB7" i="19"/>
  <c r="AB8" i="19"/>
  <c r="AD7" i="19"/>
  <c r="AD8" i="19"/>
  <c r="AF7" i="19"/>
  <c r="AF8" i="19"/>
  <c r="AH7" i="19"/>
  <c r="AH8" i="19"/>
  <c r="AJ7" i="19"/>
  <c r="AJ8" i="19"/>
  <c r="AL7" i="19"/>
  <c r="AL8" i="19"/>
  <c r="AN7" i="19"/>
  <c r="AN8" i="19"/>
  <c r="AP7" i="19"/>
  <c r="AP8" i="19"/>
  <c r="AR7" i="19"/>
  <c r="AR8" i="19"/>
  <c r="AT7" i="19"/>
  <c r="AT8" i="19"/>
  <c r="AV7" i="19"/>
  <c r="AV8" i="19"/>
  <c r="AX7" i="19"/>
  <c r="AX8" i="19"/>
  <c r="AZ7" i="19"/>
  <c r="AZ8" i="19"/>
  <c r="BB7" i="19"/>
  <c r="BB8" i="19"/>
  <c r="BD7" i="19"/>
  <c r="BD8" i="19"/>
  <c r="BF7" i="19"/>
  <c r="BF8" i="19"/>
  <c r="BH7" i="19"/>
  <c r="BH8" i="19"/>
  <c r="BJ7" i="19"/>
  <c r="BJ8" i="19"/>
  <c r="BL7" i="19"/>
  <c r="BL8" i="19"/>
  <c r="BN7" i="19"/>
  <c r="BN8" i="19"/>
  <c r="BP7" i="19"/>
  <c r="BP8" i="19"/>
  <c r="BR7" i="19"/>
  <c r="BR8" i="19"/>
  <c r="BT7" i="19"/>
  <c r="BT8" i="19"/>
  <c r="BV7" i="19"/>
  <c r="BV8" i="19"/>
  <c r="BX7" i="19"/>
  <c r="BX8" i="19"/>
  <c r="BZ7" i="19"/>
  <c r="BZ8" i="19"/>
  <c r="CB7" i="19"/>
  <c r="CB8" i="19"/>
  <c r="CD7" i="19"/>
  <c r="CD8" i="19"/>
  <c r="CF7" i="19"/>
  <c r="CF8" i="19"/>
  <c r="CH7" i="19"/>
  <c r="CH8" i="19"/>
  <c r="CJ7" i="19"/>
  <c r="CJ8" i="19"/>
  <c r="CL7" i="19"/>
  <c r="CL8" i="19"/>
  <c r="CN7" i="19"/>
  <c r="CN8" i="19"/>
  <c r="CP7" i="19"/>
  <c r="CP8" i="19"/>
  <c r="CR7" i="19"/>
  <c r="CR8" i="19"/>
  <c r="CT7" i="19"/>
  <c r="CT8" i="19"/>
  <c r="CV7" i="19"/>
  <c r="CV8" i="19"/>
  <c r="CX7" i="19"/>
  <c r="CX8" i="19"/>
  <c r="CZ7" i="19"/>
  <c r="CZ8" i="19"/>
  <c r="DB7" i="19"/>
  <c r="DB8" i="19"/>
  <c r="CD11" i="18"/>
  <c r="CE11" i="18"/>
  <c r="CD12" i="18"/>
  <c r="CE12" i="18"/>
  <c r="CD13" i="18"/>
  <c r="CE13" i="18"/>
  <c r="CD14" i="18"/>
  <c r="CE14" i="18"/>
  <c r="CD15" i="18"/>
  <c r="CE15" i="18"/>
  <c r="CD16" i="18"/>
  <c r="CE16" i="18"/>
  <c r="CD17" i="18"/>
  <c r="CE17" i="18"/>
  <c r="CD18" i="18"/>
  <c r="CE18" i="18"/>
  <c r="CD19" i="18"/>
  <c r="CE19" i="18"/>
  <c r="CE10" i="18"/>
  <c r="CD10" i="18"/>
  <c r="CA19" i="18"/>
  <c r="CA18" i="18"/>
  <c r="CA17" i="18"/>
  <c r="CA16" i="18"/>
  <c r="CA15" i="18"/>
  <c r="CA14" i="18"/>
  <c r="CA13" i="18"/>
  <c r="CA12" i="18"/>
  <c r="CA11" i="18"/>
  <c r="BZ19" i="18"/>
  <c r="BZ18" i="18"/>
  <c r="BZ17" i="18"/>
  <c r="BZ16" i="18"/>
  <c r="BZ15" i="18"/>
  <c r="BZ14" i="18"/>
  <c r="BZ13" i="18"/>
  <c r="BZ12" i="18"/>
  <c r="BZ11" i="18"/>
  <c r="BZ10" i="18"/>
  <c r="AN8" i="27"/>
  <c r="AP7" i="27"/>
  <c r="AR7" i="29"/>
  <c r="AP8" i="29"/>
  <c r="AP8" i="27"/>
  <c r="AR7" i="27"/>
  <c r="AR8" i="29"/>
  <c r="AT7" i="29"/>
  <c r="AF11" i="18"/>
  <c r="AG11" i="18"/>
  <c r="AF12" i="18"/>
  <c r="AG12" i="18"/>
  <c r="AF13" i="18"/>
  <c r="AG13" i="18"/>
  <c r="AF14" i="18"/>
  <c r="AG14" i="18"/>
  <c r="AF15" i="18"/>
  <c r="AG15" i="18"/>
  <c r="AF16" i="18"/>
  <c r="AG16" i="18"/>
  <c r="AF17" i="18"/>
  <c r="AG17" i="18"/>
  <c r="AF18" i="18"/>
  <c r="AG18" i="18"/>
  <c r="AF19" i="18"/>
  <c r="AG19" i="18"/>
  <c r="AG10" i="18"/>
  <c r="AF10" i="18"/>
  <c r="B8" i="18"/>
  <c r="D7" i="18"/>
  <c r="D8" i="18"/>
  <c r="F7" i="18"/>
  <c r="F8" i="18"/>
  <c r="H7" i="18"/>
  <c r="H8" i="18"/>
  <c r="J7" i="18"/>
  <c r="J8" i="18"/>
  <c r="L7" i="18"/>
  <c r="L8" i="18"/>
  <c r="N7" i="18"/>
  <c r="N8" i="18"/>
  <c r="P7" i="18"/>
  <c r="P8" i="18"/>
  <c r="R7" i="18"/>
  <c r="R8" i="18"/>
  <c r="T7" i="18"/>
  <c r="T8" i="18"/>
  <c r="V7" i="18"/>
  <c r="V8" i="18"/>
  <c r="X7" i="18"/>
  <c r="X8" i="18"/>
  <c r="Z7" i="18"/>
  <c r="Z8" i="18"/>
  <c r="AB7" i="18"/>
  <c r="AB8" i="18"/>
  <c r="AD7" i="18"/>
  <c r="AD8" i="18"/>
  <c r="AF7" i="18"/>
  <c r="AF8" i="18"/>
  <c r="AH7" i="18"/>
  <c r="AH8" i="18"/>
  <c r="AJ7" i="18"/>
  <c r="AJ8" i="18"/>
  <c r="AL7" i="18"/>
  <c r="AL8" i="18"/>
  <c r="AN7" i="18"/>
  <c r="AN8" i="18"/>
  <c r="AP7" i="18"/>
  <c r="AP8" i="18"/>
  <c r="AR7" i="18"/>
  <c r="AR8" i="18"/>
  <c r="AT7" i="18"/>
  <c r="AT8" i="18"/>
  <c r="AV7" i="18"/>
  <c r="AV8" i="18"/>
  <c r="AX7" i="18"/>
  <c r="AX8" i="18"/>
  <c r="AZ7" i="18"/>
  <c r="AZ8" i="18"/>
  <c r="BB7" i="18"/>
  <c r="BB8" i="18"/>
  <c r="BD7" i="18"/>
  <c r="BD8" i="18"/>
  <c r="BF7" i="18"/>
  <c r="BF8" i="18"/>
  <c r="BH7" i="18"/>
  <c r="BH8" i="18"/>
  <c r="BJ7" i="18"/>
  <c r="BJ8" i="18"/>
  <c r="BL7" i="18"/>
  <c r="BL8" i="18"/>
  <c r="BN7" i="18"/>
  <c r="BN8" i="18"/>
  <c r="BP7" i="18"/>
  <c r="BP8" i="18"/>
  <c r="BR7" i="18"/>
  <c r="BR8" i="18"/>
  <c r="BT7" i="18"/>
  <c r="BT8" i="18"/>
  <c r="BV7" i="18"/>
  <c r="BV8" i="18"/>
  <c r="BX7" i="18"/>
  <c r="BX8" i="18"/>
  <c r="BZ7" i="18"/>
  <c r="BZ8" i="18"/>
  <c r="CB7" i="18"/>
  <c r="CB8" i="18"/>
  <c r="CD7" i="18"/>
  <c r="CD8" i="18"/>
  <c r="CF7" i="18"/>
  <c r="CF8" i="18"/>
  <c r="CH7" i="18"/>
  <c r="CH8" i="18"/>
  <c r="CJ7" i="18"/>
  <c r="CJ8" i="18"/>
  <c r="CL7" i="18"/>
  <c r="CL8" i="18"/>
  <c r="CN7" i="18"/>
  <c r="CN8" i="18"/>
  <c r="CP7" i="18"/>
  <c r="CP8" i="18"/>
  <c r="CR7" i="18"/>
  <c r="CR8" i="18"/>
  <c r="CT7" i="18"/>
  <c r="CT8" i="18"/>
  <c r="CV7" i="18"/>
  <c r="CV8" i="18"/>
  <c r="CX7" i="18"/>
  <c r="CX8" i="18"/>
  <c r="CZ7" i="18"/>
  <c r="CZ8" i="18"/>
  <c r="DB7" i="18"/>
  <c r="DB8" i="18"/>
  <c r="DD7" i="18"/>
  <c r="DD8" i="18"/>
  <c r="B8" i="17"/>
  <c r="D7" i="17"/>
  <c r="D8" i="17"/>
  <c r="F7" i="17"/>
  <c r="F8" i="17"/>
  <c r="H7" i="17"/>
  <c r="H8" i="17"/>
  <c r="J7" i="17"/>
  <c r="J8" i="17"/>
  <c r="L7" i="17"/>
  <c r="L8" i="17"/>
  <c r="N7" i="17"/>
  <c r="N8" i="17"/>
  <c r="P7" i="17"/>
  <c r="P8" i="17"/>
  <c r="R7" i="17"/>
  <c r="R8" i="17"/>
  <c r="T7" i="17"/>
  <c r="T8" i="17"/>
  <c r="V7" i="17"/>
  <c r="V8" i="17"/>
  <c r="X7" i="17"/>
  <c r="X8" i="17"/>
  <c r="Z7" i="17"/>
  <c r="Z8" i="17"/>
  <c r="AB7" i="17"/>
  <c r="AB8" i="17"/>
  <c r="AD7" i="17"/>
  <c r="AD8" i="17"/>
  <c r="AF7" i="17"/>
  <c r="AF8" i="17"/>
  <c r="AH7" i="17"/>
  <c r="AH8" i="17"/>
  <c r="AJ7" i="17"/>
  <c r="AJ8" i="17"/>
  <c r="AL7" i="17"/>
  <c r="AL8" i="17"/>
  <c r="AN7" i="17"/>
  <c r="AN8" i="17"/>
  <c r="AP7" i="17"/>
  <c r="AP8" i="17"/>
  <c r="AR7" i="17"/>
  <c r="AR8" i="17"/>
  <c r="AT7" i="17"/>
  <c r="AT8" i="17"/>
  <c r="AV7" i="17"/>
  <c r="AV8" i="17"/>
  <c r="AX7" i="17"/>
  <c r="AX8" i="17"/>
  <c r="AZ7" i="17"/>
  <c r="AZ8" i="17"/>
  <c r="BB7" i="17"/>
  <c r="BB8" i="17"/>
  <c r="BD7" i="17"/>
  <c r="BD8" i="17"/>
  <c r="BF7" i="17"/>
  <c r="BF8" i="17"/>
  <c r="BH7" i="17"/>
  <c r="BH8" i="17"/>
  <c r="BJ7" i="17"/>
  <c r="BJ8" i="17"/>
  <c r="BL7" i="17"/>
  <c r="BL8" i="17"/>
  <c r="BN7" i="17"/>
  <c r="BN8" i="17"/>
  <c r="BP7" i="17"/>
  <c r="BP8" i="17"/>
  <c r="BR7" i="17"/>
  <c r="BR8" i="17"/>
  <c r="BT7" i="17"/>
  <c r="BT8" i="17"/>
  <c r="BV7" i="17"/>
  <c r="BV8" i="17"/>
  <c r="BX7" i="17"/>
  <c r="BX8" i="17"/>
  <c r="BZ7" i="17"/>
  <c r="BZ8" i="17"/>
  <c r="CB7" i="17"/>
  <c r="CB8" i="17"/>
  <c r="CD7" i="17"/>
  <c r="CD8" i="17"/>
  <c r="CF7" i="17"/>
  <c r="CF8" i="17"/>
  <c r="CH7" i="17"/>
  <c r="CH8" i="17"/>
  <c r="CJ7" i="17"/>
  <c r="CJ8" i="17"/>
  <c r="CL7" i="17"/>
  <c r="CL8" i="17"/>
  <c r="CN7" i="17"/>
  <c r="CN8" i="17"/>
  <c r="CP7" i="17"/>
  <c r="CP8" i="17"/>
  <c r="CR7" i="17"/>
  <c r="CR8" i="17"/>
  <c r="CT7" i="17"/>
  <c r="CT8" i="17"/>
  <c r="CV7" i="17"/>
  <c r="CV8" i="17"/>
  <c r="CX7" i="17"/>
  <c r="CX8" i="17"/>
  <c r="CZ7" i="17"/>
  <c r="CZ8" i="17"/>
  <c r="DB7" i="17"/>
  <c r="DB8" i="17"/>
  <c r="CJ11" i="16"/>
  <c r="CL11" i="16"/>
  <c r="CK11" i="16"/>
  <c r="CM11" i="16"/>
  <c r="CJ12" i="16"/>
  <c r="CL12" i="16"/>
  <c r="CK12" i="16"/>
  <c r="CM12" i="16"/>
  <c r="CJ13" i="16"/>
  <c r="CL13" i="16"/>
  <c r="CK13" i="16"/>
  <c r="CM13" i="16"/>
  <c r="CJ14" i="16"/>
  <c r="CL14" i="16"/>
  <c r="CK14" i="16"/>
  <c r="CM14" i="16"/>
  <c r="CJ15" i="16"/>
  <c r="CL15" i="16"/>
  <c r="CK15" i="16"/>
  <c r="CM15" i="16"/>
  <c r="CJ16" i="16"/>
  <c r="CL16" i="16"/>
  <c r="CK16" i="16"/>
  <c r="CM16" i="16"/>
  <c r="CJ17" i="16"/>
  <c r="CL17" i="16"/>
  <c r="CK17" i="16"/>
  <c r="CM17" i="16"/>
  <c r="CJ18" i="16"/>
  <c r="CL18" i="16"/>
  <c r="CK18" i="16"/>
  <c r="CM18" i="16"/>
  <c r="CJ19" i="16"/>
  <c r="CL19" i="16"/>
  <c r="CK19" i="16"/>
  <c r="CM19" i="16"/>
  <c r="CJ20" i="16"/>
  <c r="CL20" i="16"/>
  <c r="CK20" i="16"/>
  <c r="CM20" i="16"/>
  <c r="CK10" i="16"/>
  <c r="CM10" i="16"/>
  <c r="CJ10" i="16"/>
  <c r="CL10" i="16"/>
  <c r="AL10" i="16"/>
  <c r="AL11" i="16"/>
  <c r="AM11" i="16"/>
  <c r="AL12" i="16"/>
  <c r="AM12" i="16"/>
  <c r="AL13" i="16"/>
  <c r="AM13" i="16"/>
  <c r="AL14" i="16"/>
  <c r="AM14" i="16"/>
  <c r="AL15" i="16"/>
  <c r="AM15" i="16"/>
  <c r="AL16" i="16"/>
  <c r="AM16" i="16"/>
  <c r="AL17" i="16"/>
  <c r="AM17" i="16"/>
  <c r="AL18" i="16"/>
  <c r="AM18" i="16"/>
  <c r="AL19" i="16"/>
  <c r="AM19" i="16"/>
  <c r="AL20" i="16"/>
  <c r="AM20" i="16"/>
  <c r="AM10" i="16"/>
  <c r="D7" i="16"/>
  <c r="D8" i="16"/>
  <c r="B8" i="16"/>
  <c r="B8" i="15"/>
  <c r="D7" i="15"/>
  <c r="D8" i="15"/>
  <c r="F7" i="15"/>
  <c r="F8" i="15"/>
  <c r="H7" i="15"/>
  <c r="H8" i="15"/>
  <c r="J7" i="15"/>
  <c r="J8" i="15"/>
  <c r="L7" i="15"/>
  <c r="L8" i="15"/>
  <c r="N7" i="15"/>
  <c r="N8" i="15"/>
  <c r="P7" i="15"/>
  <c r="P8" i="15"/>
  <c r="R7" i="15"/>
  <c r="R8" i="15"/>
  <c r="T7" i="15"/>
  <c r="T8" i="15"/>
  <c r="V7" i="15"/>
  <c r="V8" i="15"/>
  <c r="X7" i="15"/>
  <c r="X8" i="15"/>
  <c r="Z7" i="15"/>
  <c r="Z8" i="15"/>
  <c r="AB7" i="15"/>
  <c r="AB8" i="15"/>
  <c r="AD7" i="15"/>
  <c r="AD8" i="15"/>
  <c r="AF7" i="15"/>
  <c r="AF8" i="15"/>
  <c r="AH7" i="15"/>
  <c r="AH8" i="15"/>
  <c r="AJ7" i="15"/>
  <c r="AJ8" i="15"/>
  <c r="AL7" i="15"/>
  <c r="AL8" i="15"/>
  <c r="AN7" i="15"/>
  <c r="AN8" i="15"/>
  <c r="AP7" i="15"/>
  <c r="AP8" i="15"/>
  <c r="AR7" i="15"/>
  <c r="AR8" i="15"/>
  <c r="AT7" i="15"/>
  <c r="AT8" i="15"/>
  <c r="AV7" i="15"/>
  <c r="AV8" i="15"/>
  <c r="AX7" i="15"/>
  <c r="AX8" i="15"/>
  <c r="AZ7" i="15"/>
  <c r="AZ8" i="15"/>
  <c r="BB7" i="15"/>
  <c r="BB8" i="15"/>
  <c r="BD7" i="15"/>
  <c r="BD8" i="15"/>
  <c r="BF7" i="15"/>
  <c r="BF8" i="15"/>
  <c r="BH7" i="15"/>
  <c r="BH8" i="15"/>
  <c r="BJ7" i="15"/>
  <c r="BJ8" i="15"/>
  <c r="BL7" i="15"/>
  <c r="BL8" i="15"/>
  <c r="BN7" i="15"/>
  <c r="BN8" i="15"/>
  <c r="BP7" i="15"/>
  <c r="BP8" i="15"/>
  <c r="BR7" i="15"/>
  <c r="BR8" i="15"/>
  <c r="BT7" i="15"/>
  <c r="BT8" i="15"/>
  <c r="BV7" i="15"/>
  <c r="BV8" i="15"/>
  <c r="BX7" i="15"/>
  <c r="BX8" i="15"/>
  <c r="BZ7" i="15"/>
  <c r="BZ8" i="15"/>
  <c r="CB7" i="15"/>
  <c r="CB8" i="15"/>
  <c r="CD7" i="15"/>
  <c r="CD8" i="15"/>
  <c r="CF7" i="15"/>
  <c r="CF8" i="15"/>
  <c r="CH7" i="15"/>
  <c r="CH8" i="15"/>
  <c r="CJ7" i="15"/>
  <c r="CJ8" i="15"/>
  <c r="CL7" i="15"/>
  <c r="CL8" i="15"/>
  <c r="CN7" i="15"/>
  <c r="CN8" i="15"/>
  <c r="CP7" i="15"/>
  <c r="CP8" i="15"/>
  <c r="CR7" i="15"/>
  <c r="CR8" i="15"/>
  <c r="CT7" i="15"/>
  <c r="CT8" i="15"/>
  <c r="CV7" i="15"/>
  <c r="CV8" i="15"/>
  <c r="CX7" i="15"/>
  <c r="CX8" i="15"/>
  <c r="CZ7" i="15"/>
  <c r="CZ8" i="15"/>
  <c r="AT8" i="14"/>
  <c r="AV7" i="14"/>
  <c r="AV8" i="14"/>
  <c r="AX7" i="14"/>
  <c r="AX8" i="14"/>
  <c r="AZ7" i="14"/>
  <c r="AZ8" i="14"/>
  <c r="BB7" i="14"/>
  <c r="BB8" i="14"/>
  <c r="BD7" i="14"/>
  <c r="BD8" i="14"/>
  <c r="BF7" i="14"/>
  <c r="BF8" i="14"/>
  <c r="BH7" i="14"/>
  <c r="BH8" i="14"/>
  <c r="BJ7" i="14"/>
  <c r="BJ8" i="14"/>
  <c r="BL7" i="14"/>
  <c r="BL8" i="14"/>
  <c r="BN7" i="14"/>
  <c r="BN8" i="14"/>
  <c r="BP7" i="14"/>
  <c r="BP8" i="14"/>
  <c r="BR7" i="14"/>
  <c r="BR8" i="14"/>
  <c r="BT7" i="14"/>
  <c r="BT8" i="14"/>
  <c r="BV7" i="14"/>
  <c r="BV8" i="14"/>
  <c r="BX7" i="14"/>
  <c r="BX8" i="14"/>
  <c r="BZ7" i="14"/>
  <c r="BZ8" i="14"/>
  <c r="CB7" i="14"/>
  <c r="CB8" i="14"/>
  <c r="CD7" i="14"/>
  <c r="CD8" i="14"/>
  <c r="CF7" i="14"/>
  <c r="CF8" i="14"/>
  <c r="CH7" i="14"/>
  <c r="CH8" i="14"/>
  <c r="CJ7" i="14"/>
  <c r="CJ8" i="14"/>
  <c r="CL7" i="14"/>
  <c r="CL8" i="14"/>
  <c r="CN7" i="14"/>
  <c r="CN8" i="14"/>
  <c r="CP7" i="14"/>
  <c r="CP8" i="14"/>
  <c r="CR7" i="14"/>
  <c r="CR8" i="14"/>
  <c r="CU7" i="14"/>
  <c r="CU8" i="14"/>
  <c r="CW7" i="14"/>
  <c r="CW8" i="14"/>
  <c r="AR8" i="14"/>
  <c r="AP7" i="14"/>
  <c r="AP8" i="14"/>
  <c r="B8" i="14"/>
  <c r="D7" i="14"/>
  <c r="D8" i="14"/>
  <c r="F7" i="14"/>
  <c r="F8" i="14"/>
  <c r="H7" i="14"/>
  <c r="H8" i="14"/>
  <c r="J7" i="14"/>
  <c r="J8" i="14"/>
  <c r="L7" i="14"/>
  <c r="L8" i="14"/>
  <c r="N7" i="14"/>
  <c r="N8" i="14"/>
  <c r="P7" i="14"/>
  <c r="P8" i="14"/>
  <c r="R7" i="14"/>
  <c r="R8" i="14"/>
  <c r="T7" i="14"/>
  <c r="T8" i="14"/>
  <c r="V7" i="14"/>
  <c r="V8" i="14"/>
  <c r="X7" i="14"/>
  <c r="X8" i="14"/>
  <c r="Z7" i="14"/>
  <c r="Z8" i="14"/>
  <c r="AB7" i="14"/>
  <c r="AB8" i="14"/>
  <c r="AD7" i="14"/>
  <c r="AD8" i="14"/>
  <c r="AF7" i="14"/>
  <c r="AF8" i="14"/>
  <c r="AH7" i="14"/>
  <c r="AH8" i="14"/>
  <c r="AJ7" i="14"/>
  <c r="AJ8" i="14"/>
  <c r="AL7" i="14"/>
  <c r="AL8" i="14"/>
  <c r="AN7" i="14"/>
  <c r="V7" i="11"/>
  <c r="T7" i="11"/>
  <c r="R7" i="11"/>
  <c r="N7" i="11"/>
  <c r="P7" i="11"/>
  <c r="L7" i="11"/>
  <c r="BP7" i="12"/>
  <c r="BN7" i="12"/>
  <c r="BL7" i="12"/>
  <c r="BJ7" i="12"/>
  <c r="BH7" i="12"/>
  <c r="BF7" i="12"/>
  <c r="BD7" i="12"/>
  <c r="BB7" i="12"/>
  <c r="AL7" i="12"/>
  <c r="AJ7" i="12"/>
  <c r="AH7" i="12"/>
  <c r="AF7" i="12"/>
  <c r="AD7" i="12"/>
  <c r="AB7" i="12"/>
  <c r="Z7" i="12"/>
  <c r="X7" i="12"/>
  <c r="V7" i="12"/>
  <c r="T7" i="12"/>
  <c r="R7" i="12"/>
  <c r="P7" i="12"/>
  <c r="N7" i="12"/>
  <c r="L7" i="12"/>
  <c r="J7" i="12"/>
  <c r="H7" i="12"/>
  <c r="F7" i="12"/>
  <c r="D7" i="12"/>
  <c r="AF7" i="13"/>
  <c r="AF8" i="13"/>
  <c r="AH7" i="13"/>
  <c r="AH8" i="13"/>
  <c r="AJ7" i="13"/>
  <c r="AJ8" i="13"/>
  <c r="AL7" i="13"/>
  <c r="AL8" i="13"/>
  <c r="AN7" i="13"/>
  <c r="AN8" i="13"/>
  <c r="AP7" i="13"/>
  <c r="AP8" i="13"/>
  <c r="AR7" i="13"/>
  <c r="AR8" i="13"/>
  <c r="AT7" i="13"/>
  <c r="AT8" i="13"/>
  <c r="AV7" i="13"/>
  <c r="AV8" i="13"/>
  <c r="AX7" i="13"/>
  <c r="AX8" i="13"/>
  <c r="AZ7" i="13"/>
  <c r="AZ8" i="13"/>
  <c r="BB7" i="13"/>
  <c r="BB8" i="13"/>
  <c r="BD7" i="13"/>
  <c r="BD8" i="13"/>
  <c r="BF7" i="13"/>
  <c r="BF8" i="13"/>
  <c r="BH7" i="13"/>
  <c r="BH8" i="13"/>
  <c r="BJ7" i="13"/>
  <c r="BJ8" i="13"/>
  <c r="BL7" i="13"/>
  <c r="BL8" i="13"/>
  <c r="BN7" i="13"/>
  <c r="BN8" i="13"/>
  <c r="BP7" i="13"/>
  <c r="BP8" i="13"/>
  <c r="BR7" i="13"/>
  <c r="BR8" i="13"/>
  <c r="BT7" i="13"/>
  <c r="BT8" i="13"/>
  <c r="BV7" i="13"/>
  <c r="BV8" i="13"/>
  <c r="BX7" i="13"/>
  <c r="BX8" i="13"/>
  <c r="BZ7" i="13"/>
  <c r="BZ8" i="13"/>
  <c r="CB7" i="13"/>
  <c r="CB8" i="13"/>
  <c r="CD7" i="13"/>
  <c r="CD8" i="13"/>
  <c r="CF7" i="13"/>
  <c r="CF8" i="13"/>
  <c r="CH7" i="13"/>
  <c r="CH8" i="13"/>
  <c r="CJ7" i="13"/>
  <c r="CJ8" i="13"/>
  <c r="CL7" i="13"/>
  <c r="CL8" i="13"/>
  <c r="CN7" i="13"/>
  <c r="CN8" i="13"/>
  <c r="CP7" i="13"/>
  <c r="CP8" i="13"/>
  <c r="CR7" i="13"/>
  <c r="CR8" i="13"/>
  <c r="CT7" i="13"/>
  <c r="CT8" i="13"/>
  <c r="D7" i="13"/>
  <c r="D8" i="13"/>
  <c r="F7" i="13"/>
  <c r="F8" i="13"/>
  <c r="H7" i="13"/>
  <c r="H8" i="13"/>
  <c r="J7" i="13"/>
  <c r="J8" i="13"/>
  <c r="L7" i="13"/>
  <c r="L8" i="13"/>
  <c r="N7" i="13"/>
  <c r="N8" i="13"/>
  <c r="P7" i="13"/>
  <c r="P8" i="13"/>
  <c r="R7" i="13"/>
  <c r="R8" i="13"/>
  <c r="T7" i="13"/>
  <c r="T8" i="13"/>
  <c r="V7" i="13"/>
  <c r="V8" i="13"/>
  <c r="X7" i="13"/>
  <c r="X8" i="13"/>
  <c r="Z7" i="13"/>
  <c r="Z8" i="13"/>
  <c r="AB7" i="13"/>
  <c r="AB8" i="13"/>
  <c r="AD7" i="13"/>
  <c r="F7" i="16"/>
  <c r="F8" i="16"/>
  <c r="H7" i="16"/>
  <c r="J7" i="16"/>
  <c r="H8" i="16"/>
  <c r="AR8" i="27"/>
  <c r="AT7" i="27"/>
  <c r="L7" i="16"/>
  <c r="J8" i="16"/>
  <c r="AT8" i="29"/>
  <c r="AV7" i="29"/>
  <c r="AT8" i="27"/>
  <c r="AV7" i="27"/>
  <c r="L8" i="16"/>
  <c r="N7" i="16"/>
  <c r="AX7" i="29"/>
  <c r="AV8" i="29"/>
  <c r="AV8" i="27"/>
  <c r="AX7" i="27"/>
  <c r="P7" i="16"/>
  <c r="N8" i="16"/>
  <c r="AZ7" i="29"/>
  <c r="AX8" i="29"/>
  <c r="AX8" i="27"/>
  <c r="AZ7" i="27"/>
  <c r="P8" i="16"/>
  <c r="R7" i="16"/>
  <c r="AZ8" i="29"/>
  <c r="BB7" i="29"/>
  <c r="BB7" i="27"/>
  <c r="AZ8" i="27"/>
  <c r="T7" i="16"/>
  <c r="R8" i="16"/>
  <c r="BB8" i="29"/>
  <c r="BD7" i="29"/>
  <c r="BB8" i="27"/>
  <c r="BD7" i="27"/>
  <c r="T8" i="16"/>
  <c r="V7" i="16"/>
  <c r="BF7" i="29"/>
  <c r="BD8" i="29"/>
  <c r="BD8" i="27"/>
  <c r="BF7" i="27"/>
  <c r="V8" i="16"/>
  <c r="X7" i="16"/>
  <c r="BH7" i="29"/>
  <c r="BF8" i="29"/>
  <c r="BF8" i="27"/>
  <c r="BH7" i="27"/>
  <c r="X8" i="16"/>
  <c r="Z7" i="16"/>
  <c r="BH8" i="29"/>
  <c r="BJ7" i="29"/>
  <c r="BH8" i="27"/>
  <c r="BJ7" i="27"/>
  <c r="Z8" i="16"/>
  <c r="AB7" i="16"/>
  <c r="BJ8" i="29"/>
  <c r="BL7" i="29"/>
  <c r="BJ8" i="27"/>
  <c r="BL7" i="27"/>
  <c r="AD7" i="16"/>
  <c r="AB8" i="16"/>
  <c r="BN7" i="29"/>
  <c r="BL8" i="29"/>
  <c r="BL8" i="27"/>
  <c r="BN7" i="27"/>
  <c r="AF7" i="16"/>
  <c r="AD8" i="16"/>
  <c r="BP7" i="29"/>
  <c r="BN8" i="29"/>
  <c r="BN8" i="27"/>
  <c r="BP7" i="27"/>
  <c r="AF8" i="16"/>
  <c r="AH7" i="16"/>
  <c r="BP8" i="29"/>
  <c r="BR7" i="29"/>
  <c r="BP8" i="27"/>
  <c r="BR7" i="27"/>
  <c r="AJ7" i="16"/>
  <c r="AH8" i="16"/>
  <c r="BR8" i="29"/>
  <c r="BT7" i="29"/>
  <c r="BR8" i="27"/>
  <c r="BT7" i="27"/>
  <c r="AL7" i="16"/>
  <c r="AJ8" i="16"/>
  <c r="BV7" i="29"/>
  <c r="BT8" i="29"/>
  <c r="BT8" i="27"/>
  <c r="BV7" i="27"/>
  <c r="AN7" i="16"/>
  <c r="AL8" i="16"/>
  <c r="BX7" i="29"/>
  <c r="BV8" i="29"/>
  <c r="BV8" i="27"/>
  <c r="BX7" i="27"/>
  <c r="AP7" i="16"/>
  <c r="AN8" i="16"/>
  <c r="BX8" i="29"/>
  <c r="BZ7" i="29"/>
  <c r="BX8" i="27"/>
  <c r="BZ7" i="27"/>
  <c r="AP8" i="16"/>
  <c r="AR7" i="16"/>
  <c r="BZ8" i="29"/>
  <c r="CB7" i="29"/>
  <c r="BZ8" i="27"/>
  <c r="CB7" i="27"/>
  <c r="AR8" i="16"/>
  <c r="AT7" i="16"/>
  <c r="CD7" i="29"/>
  <c r="CB8" i="29"/>
  <c r="CB8" i="27"/>
  <c r="CD7" i="27"/>
  <c r="AT8" i="16"/>
  <c r="AV7" i="16"/>
  <c r="CF7" i="29"/>
  <c r="CD8" i="29"/>
  <c r="CD8" i="27"/>
  <c r="CF7" i="27"/>
  <c r="AV8" i="16"/>
  <c r="AX7" i="16"/>
  <c r="CF8" i="29"/>
  <c r="CH7" i="29"/>
  <c r="CF8" i="27"/>
  <c r="CH7" i="27"/>
  <c r="AX8" i="16"/>
  <c r="AZ7" i="16"/>
  <c r="CH8" i="29"/>
  <c r="CJ7" i="29"/>
  <c r="CH8" i="27"/>
  <c r="CJ7" i="27"/>
  <c r="AZ8" i="16"/>
  <c r="BB7" i="16"/>
  <c r="CJ8" i="29"/>
  <c r="CL7" i="29"/>
  <c r="CL7" i="27"/>
  <c r="CJ8" i="27"/>
  <c r="BB8" i="16"/>
  <c r="BD7" i="16"/>
  <c r="CN7" i="29"/>
  <c r="CL8" i="29"/>
  <c r="CL8" i="27"/>
  <c r="CN7" i="27"/>
  <c r="BD8" i="16"/>
  <c r="BF7" i="16"/>
  <c r="CN8" i="29"/>
  <c r="CP7" i="29"/>
  <c r="CN8" i="27"/>
  <c r="CP7" i="27"/>
  <c r="BF8" i="16"/>
  <c r="BH7" i="16"/>
  <c r="CP8" i="29"/>
  <c r="CR7" i="29"/>
  <c r="CP8" i="27"/>
  <c r="CR7" i="27"/>
  <c r="BH8" i="16"/>
  <c r="BJ7" i="16"/>
  <c r="CT7" i="29"/>
  <c r="CR8" i="29"/>
  <c r="CR8" i="27"/>
  <c r="CT7" i="27"/>
  <c r="BL7" i="16"/>
  <c r="BJ8" i="16"/>
  <c r="CV7" i="29"/>
  <c r="CT8" i="29"/>
  <c r="CT8" i="27"/>
  <c r="CV7" i="27"/>
  <c r="BL8" i="16"/>
  <c r="BN7" i="16"/>
  <c r="CV8" i="29"/>
  <c r="CX7" i="29"/>
  <c r="CV8" i="27"/>
  <c r="CX7" i="27"/>
  <c r="BP7" i="16"/>
  <c r="BN8" i="16"/>
  <c r="CX8" i="29"/>
  <c r="CZ7" i="29"/>
  <c r="CZ8" i="29"/>
  <c r="CX8" i="27"/>
  <c r="CZ7" i="27"/>
  <c r="BP8" i="16"/>
  <c r="BR7" i="16"/>
  <c r="CZ8" i="27"/>
  <c r="DB7" i="27"/>
  <c r="BR8" i="16"/>
  <c r="BT7" i="16"/>
  <c r="DB8" i="27"/>
  <c r="DD7" i="27"/>
  <c r="BV7" i="16"/>
  <c r="BT8" i="16"/>
  <c r="DD8" i="27"/>
  <c r="DF7" i="27"/>
  <c r="DF8" i="27"/>
  <c r="BX7" i="16"/>
  <c r="BV8" i="16"/>
  <c r="BZ7" i="16"/>
  <c r="BZ8" i="16"/>
  <c r="CB7" i="16"/>
  <c r="CB8" i="16"/>
  <c r="CD7" i="16"/>
  <c r="CD8" i="16"/>
  <c r="CF7" i="16"/>
  <c r="CF8" i="16"/>
  <c r="CH7" i="16"/>
  <c r="CH8" i="16"/>
  <c r="CJ7" i="16"/>
  <c r="CJ8" i="16"/>
  <c r="CL7" i="16"/>
  <c r="CL8" i="16"/>
  <c r="CN7" i="16"/>
  <c r="CN8" i="16"/>
  <c r="CP7" i="16"/>
  <c r="CP8" i="16"/>
  <c r="CR7" i="16"/>
  <c r="CR8" i="16"/>
  <c r="CT7" i="16"/>
  <c r="CT8" i="16"/>
  <c r="CV7" i="16"/>
  <c r="CV8" i="16"/>
  <c r="CX7" i="16"/>
  <c r="CX8" i="16"/>
  <c r="CZ7" i="16"/>
  <c r="CZ8" i="16"/>
  <c r="BX8" i="16"/>
</calcChain>
</file>

<file path=xl/sharedStrings.xml><?xml version="1.0" encoding="utf-8"?>
<sst xmlns="http://schemas.openxmlformats.org/spreadsheetml/2006/main" count="2326" uniqueCount="39">
  <si>
    <t>עגלים שחור לבן קטנים</t>
  </si>
  <si>
    <t>עגלים שחור לבן גדולים</t>
  </si>
  <si>
    <t>עגלים מעורבים</t>
  </si>
  <si>
    <t>עגלים מאוסטרליה</t>
  </si>
  <si>
    <t>עגלות מעורבות</t>
  </si>
  <si>
    <t>פרות מהמלטה ראשונה</t>
  </si>
  <si>
    <t>פרות מאיכות טובה</t>
  </si>
  <si>
    <t>פרות מאיכות בינונית</t>
  </si>
  <si>
    <t>פרות מאיכות ירודה</t>
  </si>
  <si>
    <t>עגלות שחור לבן</t>
  </si>
  <si>
    <t>מתאריך</t>
  </si>
  <si>
    <t>עד תאריך</t>
  </si>
  <si>
    <t>מ-  (ש"ח לק"ג)</t>
  </si>
  <si>
    <t>עד-  (ש"ח לק"ג)</t>
  </si>
  <si>
    <t>ט.ל.ח</t>
  </si>
  <si>
    <t>טלפון לבירורים: 03-9564750</t>
  </si>
  <si>
    <t>המועצה לענף החלב (ייצור ושיווק)</t>
  </si>
  <si>
    <t>1,000-1,100</t>
  </si>
  <si>
    <t>עגלות שחור לבן מפיטום</t>
  </si>
  <si>
    <t xml:space="preserve">מחיר מומלץ לעגל יונק  - ש"ח </t>
  </si>
  <si>
    <t>03-9643360</t>
  </si>
  <si>
    <t>29//06/2006</t>
  </si>
  <si>
    <r>
      <t>א</t>
    </r>
    <r>
      <rPr>
        <b/>
        <sz val="12"/>
        <rFont val="David"/>
        <family val="2"/>
      </rPr>
      <t xml:space="preserve">* מחירים אינדיקטיבים שאינם מבוססים על סטטיסטיקה רשמית, המחירים מבוססים על עיסקאות </t>
    </r>
    <r>
      <rPr>
        <b/>
        <u/>
        <sz val="12"/>
        <rFont val="David"/>
        <family val="2"/>
      </rPr>
      <t>עבר</t>
    </r>
    <r>
      <rPr>
        <b/>
        <sz val="12"/>
        <rFont val="David"/>
        <family val="2"/>
      </rPr>
      <t xml:space="preserve"> ואינם  בגדר המלצה לעיסקאות בעתיד                </t>
    </r>
    <r>
      <rPr>
        <sz val="12"/>
        <rFont val="David"/>
        <family val="2"/>
      </rPr>
      <t>המחירים לא כוללים מע"מ</t>
    </r>
  </si>
  <si>
    <r>
      <t>א</t>
    </r>
    <r>
      <rPr>
        <b/>
        <sz val="12"/>
        <rFont val="David"/>
        <family val="2"/>
      </rPr>
      <t xml:space="preserve">* מחירים אינדיקטיבים </t>
    </r>
    <r>
      <rPr>
        <b/>
        <u/>
        <sz val="12"/>
        <rFont val="David"/>
        <family val="2"/>
      </rPr>
      <t>שאינם</t>
    </r>
    <r>
      <rPr>
        <b/>
        <sz val="12"/>
        <rFont val="David"/>
        <family val="2"/>
      </rPr>
      <t xml:space="preserve"> מבוססים על סטטיסטיקה רשמית, המחירים מבוססים על עיסקאות </t>
    </r>
    <r>
      <rPr>
        <b/>
        <u/>
        <sz val="12"/>
        <rFont val="David"/>
        <family val="2"/>
      </rPr>
      <t>עבר</t>
    </r>
    <r>
      <rPr>
        <b/>
        <sz val="12"/>
        <rFont val="David"/>
        <family val="2"/>
      </rPr>
      <t xml:space="preserve"> ואינם  בגדר המלצה לעיסקאות בעתיד                </t>
    </r>
    <r>
      <rPr>
        <sz val="12"/>
        <rFont val="David"/>
        <family val="2"/>
      </rPr>
      <t>המחירים לא כוללים מע"מ</t>
    </r>
  </si>
  <si>
    <t xml:space="preserve">עגל יונק  - ש"ח </t>
  </si>
  <si>
    <t>תקליט</t>
  </si>
  <si>
    <r>
      <t>א</t>
    </r>
    <r>
      <rPr>
        <b/>
        <sz val="12"/>
        <rFont val="David"/>
        <family val="2"/>
      </rPr>
      <t xml:space="preserve">* מחירים אינדיקטיבים </t>
    </r>
    <r>
      <rPr>
        <b/>
        <u/>
        <sz val="12"/>
        <rFont val="David"/>
        <family val="2"/>
      </rPr>
      <t>שאינם</t>
    </r>
    <r>
      <rPr>
        <b/>
        <sz val="12"/>
        <rFont val="David"/>
        <family val="2"/>
      </rPr>
      <t xml:space="preserve"> מבוססים על סטטיסטיקה רשמית, המחירים מבוססים על עיסקאות </t>
    </r>
    <r>
      <rPr>
        <b/>
        <u/>
        <sz val="12"/>
        <rFont val="David"/>
        <family val="2"/>
      </rPr>
      <t>עבר</t>
    </r>
    <r>
      <rPr>
        <b/>
        <sz val="12"/>
        <rFont val="David"/>
        <family val="2"/>
      </rPr>
      <t xml:space="preserve"> ואינם  בגדר המלצה לעיסקאות בעתיד                </t>
    </r>
    <r>
      <rPr>
        <sz val="14"/>
        <rFont val="David"/>
        <family val="2"/>
      </rPr>
      <t>המחירים לא כוללים מע"מ</t>
    </r>
  </si>
  <si>
    <t>פסח</t>
  </si>
  <si>
    <t>לא היה מכרז</t>
  </si>
  <si>
    <t>חופשת פסח</t>
  </si>
  <si>
    <t>סוכות</t>
  </si>
  <si>
    <t>c</t>
  </si>
  <si>
    <t>ראש השנה</t>
  </si>
  <si>
    <t>חגים</t>
  </si>
  <si>
    <t xml:space="preserve">למחירים </t>
  </si>
  <si>
    <t>למ</t>
  </si>
  <si>
    <r>
      <rPr>
        <sz val="12"/>
        <color indexed="9"/>
        <rFont val="David"/>
        <family val="2"/>
      </rPr>
      <t>א</t>
    </r>
    <r>
      <rPr>
        <sz val="12"/>
        <rFont val="David"/>
        <family val="2"/>
      </rPr>
      <t xml:space="preserve">* מחירים אינדיקטיבים </t>
    </r>
    <r>
      <rPr>
        <u/>
        <sz val="12"/>
        <rFont val="David"/>
        <family val="2"/>
      </rPr>
      <t>שאינם</t>
    </r>
    <r>
      <rPr>
        <sz val="12"/>
        <rFont val="David"/>
        <family val="2"/>
      </rPr>
      <t xml:space="preserve"> מבוססים על סטטיסטיקה רשמית, המחירים מבוססים על עיסקאות </t>
    </r>
    <r>
      <rPr>
        <u/>
        <sz val="12"/>
        <rFont val="David"/>
        <family val="2"/>
      </rPr>
      <t>עבר</t>
    </r>
    <r>
      <rPr>
        <sz val="12"/>
        <rFont val="David"/>
        <family val="2"/>
      </rPr>
      <t xml:space="preserve"> ואינם  בגדר המלצה לעיסקאות בעתיד                                      </t>
    </r>
    <r>
      <rPr>
        <b/>
        <sz val="12"/>
        <rFont val="David"/>
        <family val="2"/>
      </rPr>
      <t>למחירים אלו יש להוסיף מע"מ כחוק</t>
    </r>
    <r>
      <rPr>
        <sz val="12"/>
        <rFont val="David"/>
        <family val="2"/>
      </rPr>
      <t xml:space="preserve">             ט.ל.ח.</t>
    </r>
  </si>
  <si>
    <t>עפ" החלטת שולחן מגדלי בקר סוכם בשלב זה לפרסם מחירי פרות ועגלות מרפת החלב בלבד</t>
  </si>
  <si>
    <t>עגלות שחור לבן (לא משלוחת פיטום)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</si>
</sst>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[$€-2]\ * #,##0.00_ ;_ [$€-2]\ * \-#,##0.00_ ;_ [$€-2]\ * &quot;-&quot;??_ "/>
  </numFmts>
  <fonts count="21" x14ac:knownFonts="1">
    <font>
      <sz val="10"/>
      <name val="Arial"/>
      <charset val="177"/>
    </font>
    <font>
      <sz val="10"/>
      <name val="Arial"/>
      <family val="2"/>
    </font>
    <font>
      <b/>
      <sz val="12"/>
      <name val="David"/>
      <family val="2"/>
    </font>
    <font>
      <sz val="12"/>
      <name val="Times New Roman"/>
      <family val="1"/>
    </font>
    <font>
      <sz val="14"/>
      <name val="David"/>
      <family val="2"/>
    </font>
    <font>
      <b/>
      <sz val="12"/>
      <color indexed="9"/>
      <name val="David"/>
      <family val="2"/>
    </font>
    <font>
      <b/>
      <u/>
      <sz val="12"/>
      <name val="David"/>
      <family val="2"/>
    </font>
    <font>
      <sz val="12"/>
      <name val="David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6"/>
      <color indexed="10"/>
      <name val="Arial"/>
      <family val="2"/>
    </font>
    <font>
      <sz val="12"/>
      <color rgb="FFFF0000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sz val="12"/>
      <color indexed="9"/>
      <name val="David"/>
      <family val="2"/>
    </font>
    <font>
      <u/>
      <sz val="12"/>
      <name val="David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164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/>
    <xf numFmtId="164" fontId="14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9" fontId="18" fillId="0" borderId="0" applyFont="0" applyFill="0" applyBorder="0" applyAlignment="0" applyProtection="0"/>
  </cellStyleXfs>
  <cellXfs count="193">
    <xf numFmtId="164" fontId="0" fillId="0" borderId="0" xfId="0"/>
    <xf numFmtId="164" fontId="2" fillId="0" borderId="1" xfId="0" applyFont="1" applyBorder="1" applyAlignment="1">
      <alignment horizontal="center"/>
    </xf>
    <xf numFmtId="164" fontId="2" fillId="0" borderId="1" xfId="0" applyFont="1" applyBorder="1"/>
    <xf numFmtId="164" fontId="2" fillId="2" borderId="1" xfId="0" applyFont="1" applyFill="1" applyBorder="1"/>
    <xf numFmtId="164" fontId="2" fillId="0" borderId="2" xfId="0" applyFont="1" applyBorder="1"/>
    <xf numFmtId="164" fontId="2" fillId="0" borderId="3" xfId="0" applyFont="1" applyBorder="1"/>
    <xf numFmtId="43" fontId="3" fillId="2" borderId="2" xfId="1" applyFont="1" applyFill="1" applyBorder="1"/>
    <xf numFmtId="43" fontId="3" fillId="2" borderId="3" xfId="1" applyFont="1" applyFill="1" applyBorder="1"/>
    <xf numFmtId="43" fontId="3" fillId="0" borderId="2" xfId="1" applyFont="1" applyBorder="1"/>
    <xf numFmtId="43" fontId="3" fillId="0" borderId="3" xfId="1" applyFont="1" applyBorder="1"/>
    <xf numFmtId="164" fontId="2" fillId="0" borderId="4" xfId="0" applyFont="1" applyFill="1" applyBorder="1"/>
    <xf numFmtId="164" fontId="2" fillId="2" borderId="4" xfId="0" applyFont="1" applyFill="1" applyBorder="1"/>
    <xf numFmtId="164" fontId="5" fillId="0" borderId="5" xfId="0" applyFont="1" applyFill="1" applyBorder="1" applyAlignment="1">
      <alignment wrapText="1"/>
    </xf>
    <xf numFmtId="43" fontId="3" fillId="2" borderId="6" xfId="1" applyFont="1" applyFill="1" applyBorder="1"/>
    <xf numFmtId="43" fontId="3" fillId="0" borderId="6" xfId="1" applyFont="1" applyBorder="1"/>
    <xf numFmtId="164" fontId="0" fillId="0" borderId="0" xfId="0" applyAlignment="1">
      <alignment horizontal="right"/>
    </xf>
    <xf numFmtId="14" fontId="0" fillId="0" borderId="0" xfId="0" applyNumberFormat="1"/>
    <xf numFmtId="43" fontId="3" fillId="0" borderId="7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43" fontId="7" fillId="2" borderId="6" xfId="1" applyFont="1" applyFill="1" applyBorder="1"/>
    <xf numFmtId="43" fontId="7" fillId="0" borderId="6" xfId="1" applyFont="1" applyBorder="1"/>
    <xf numFmtId="43" fontId="3" fillId="0" borderId="6" xfId="1" applyFont="1" applyFill="1" applyBorder="1"/>
    <xf numFmtId="43" fontId="3" fillId="2" borderId="6" xfId="1" applyFont="1" applyFill="1" applyBorder="1" applyAlignment="1"/>
    <xf numFmtId="43" fontId="3" fillId="0" borderId="6" xfId="1" applyFont="1" applyBorder="1" applyAlignment="1"/>
    <xf numFmtId="43" fontId="0" fillId="0" borderId="0" xfId="0" applyNumberFormat="1"/>
    <xf numFmtId="164" fontId="2" fillId="0" borderId="9" xfId="0" applyFont="1" applyBorder="1"/>
    <xf numFmtId="43" fontId="3" fillId="0" borderId="9" xfId="1" applyFont="1" applyBorder="1" applyAlignment="1">
      <alignment horizontal="center"/>
    </xf>
    <xf numFmtId="164" fontId="2" fillId="0" borderId="10" xfId="0" applyFont="1" applyBorder="1" applyAlignment="1"/>
    <xf numFmtId="164" fontId="2" fillId="0" borderId="8" xfId="0" applyFont="1" applyBorder="1" applyAlignment="1"/>
    <xf numFmtId="43" fontId="8" fillId="2" borderId="6" xfId="1" applyFont="1" applyFill="1" applyBorder="1" applyAlignment="1"/>
    <xf numFmtId="43" fontId="8" fillId="0" borderId="6" xfId="1" applyFont="1" applyBorder="1" applyAlignment="1"/>
    <xf numFmtId="43" fontId="3" fillId="2" borderId="1" xfId="1" applyFont="1" applyFill="1" applyBorder="1" applyAlignment="1"/>
    <xf numFmtId="43" fontId="3" fillId="0" borderId="1" xfId="1" applyFont="1" applyBorder="1" applyAlignment="1"/>
    <xf numFmtId="43" fontId="3" fillId="2" borderId="2" xfId="1" applyFont="1" applyFill="1" applyBorder="1" applyAlignment="1"/>
    <xf numFmtId="43" fontId="3" fillId="2" borderId="3" xfId="1" applyFont="1" applyFill="1" applyBorder="1" applyAlignment="1"/>
    <xf numFmtId="43" fontId="3" fillId="0" borderId="2" xfId="1" applyFont="1" applyBorder="1" applyAlignment="1"/>
    <xf numFmtId="43" fontId="3" fillId="0" borderId="3" xfId="1" applyFont="1" applyBorder="1" applyAlignment="1"/>
    <xf numFmtId="164" fontId="2" fillId="0" borderId="1" xfId="0" applyFont="1" applyFill="1" applyBorder="1"/>
    <xf numFmtId="43" fontId="3" fillId="0" borderId="6" xfId="1" applyFont="1" applyFill="1" applyBorder="1" applyAlignment="1"/>
    <xf numFmtId="43" fontId="8" fillId="0" borderId="6" xfId="1" applyFont="1" applyFill="1" applyBorder="1" applyAlignment="1"/>
    <xf numFmtId="43" fontId="3" fillId="0" borderId="1" xfId="1" applyFont="1" applyFill="1" applyBorder="1" applyAlignment="1"/>
    <xf numFmtId="43" fontId="3" fillId="0" borderId="2" xfId="1" applyFont="1" applyFill="1" applyBorder="1" applyAlignment="1"/>
    <xf numFmtId="43" fontId="3" fillId="0" borderId="3" xfId="1" applyFont="1" applyFill="1" applyBorder="1" applyAlignment="1"/>
    <xf numFmtId="164" fontId="0" fillId="0" borderId="0" xfId="0" applyFill="1"/>
    <xf numFmtId="43" fontId="3" fillId="2" borderId="11" xfId="1" applyFont="1" applyFill="1" applyBorder="1" applyAlignment="1"/>
    <xf numFmtId="43" fontId="3" fillId="0" borderId="11" xfId="1" applyFont="1" applyBorder="1" applyAlignment="1"/>
    <xf numFmtId="43" fontId="3" fillId="0" borderId="12" xfId="1" applyFont="1" applyBorder="1" applyAlignment="1">
      <alignment horizontal="center"/>
    </xf>
    <xf numFmtId="43" fontId="8" fillId="2" borderId="11" xfId="1" applyFont="1" applyFill="1" applyBorder="1" applyAlignment="1"/>
    <xf numFmtId="43" fontId="8" fillId="2" borderId="3" xfId="1" applyFont="1" applyFill="1" applyBorder="1" applyAlignment="1"/>
    <xf numFmtId="43" fontId="8" fillId="0" borderId="11" xfId="1" applyFont="1" applyBorder="1" applyAlignment="1"/>
    <xf numFmtId="43" fontId="8" fillId="0" borderId="3" xfId="1" applyFont="1" applyBorder="1" applyAlignment="1"/>
    <xf numFmtId="43" fontId="8" fillId="2" borderId="2" xfId="1" applyFont="1" applyFill="1" applyBorder="1" applyAlignment="1"/>
    <xf numFmtId="43" fontId="8" fillId="0" borderId="2" xfId="1" applyFont="1" applyBorder="1" applyAlignment="1"/>
    <xf numFmtId="43" fontId="8" fillId="0" borderId="2" xfId="1" applyFont="1" applyFill="1" applyBorder="1" applyAlignment="1"/>
    <xf numFmtId="43" fontId="8" fillId="0" borderId="3" xfId="1" applyFont="1" applyFill="1" applyBorder="1" applyAlignment="1"/>
    <xf numFmtId="43" fontId="10" fillId="2" borderId="11" xfId="1" applyFont="1" applyFill="1" applyBorder="1" applyAlignment="1"/>
    <xf numFmtId="43" fontId="10" fillId="2" borderId="3" xfId="1" applyFont="1" applyFill="1" applyBorder="1" applyAlignment="1"/>
    <xf numFmtId="43" fontId="10" fillId="0" borderId="11" xfId="1" applyFont="1" applyBorder="1" applyAlignment="1"/>
    <xf numFmtId="43" fontId="10" fillId="0" borderId="3" xfId="1" applyFont="1" applyBorder="1" applyAlignment="1"/>
    <xf numFmtId="164" fontId="9" fillId="0" borderId="0" xfId="0" applyFont="1" applyAlignment="1">
      <alignment vertical="top"/>
    </xf>
    <xf numFmtId="43" fontId="3" fillId="0" borderId="11" xfId="1" applyFont="1" applyFill="1" applyBorder="1" applyAlignment="1"/>
    <xf numFmtId="43" fontId="8" fillId="0" borderId="11" xfId="1" applyFont="1" applyFill="1" applyBorder="1" applyAlignment="1"/>
    <xf numFmtId="43" fontId="8" fillId="0" borderId="13" xfId="1" applyFont="1" applyBorder="1" applyAlignment="1"/>
    <xf numFmtId="43" fontId="8" fillId="0" borderId="14" xfId="1" applyFont="1" applyBorder="1" applyAlignment="1"/>
    <xf numFmtId="43" fontId="12" fillId="2" borderId="11" xfId="1" applyFont="1" applyFill="1" applyBorder="1" applyAlignment="1"/>
    <xf numFmtId="43" fontId="12" fillId="2" borderId="3" xfId="1" applyFont="1" applyFill="1" applyBorder="1" applyAlignment="1"/>
    <xf numFmtId="43" fontId="12" fillId="0" borderId="11" xfId="1" applyFont="1" applyFill="1" applyBorder="1" applyAlignment="1"/>
    <xf numFmtId="43" fontId="12" fillId="0" borderId="3" xfId="1" applyFont="1" applyFill="1" applyBorder="1" applyAlignment="1"/>
    <xf numFmtId="43" fontId="12" fillId="0" borderId="11" xfId="1" applyFont="1" applyBorder="1" applyAlignment="1"/>
    <xf numFmtId="43" fontId="12" fillId="0" borderId="3" xfId="1" applyFont="1" applyBorder="1" applyAlignment="1"/>
    <xf numFmtId="43" fontId="1" fillId="0" borderId="0" xfId="0" applyNumberFormat="1" applyFont="1"/>
    <xf numFmtId="43" fontId="3" fillId="3" borderId="11" xfId="1" applyFont="1" applyFill="1" applyBorder="1" applyAlignment="1"/>
    <xf numFmtId="43" fontId="3" fillId="3" borderId="3" xfId="1" applyFont="1" applyFill="1" applyBorder="1" applyAlignment="1"/>
    <xf numFmtId="43" fontId="12" fillId="3" borderId="11" xfId="1" applyFont="1" applyFill="1" applyBorder="1" applyAlignment="1"/>
    <xf numFmtId="43" fontId="12" fillId="3" borderId="3" xfId="1" applyFont="1" applyFill="1" applyBorder="1" applyAlignment="1"/>
    <xf numFmtId="164" fontId="1" fillId="0" borderId="0" xfId="0" applyFont="1"/>
    <xf numFmtId="43" fontId="3" fillId="2" borderId="3" xfId="1" applyFont="1" applyFill="1" applyBorder="1" applyAlignment="1"/>
    <xf numFmtId="43" fontId="3" fillId="0" borderId="3" xfId="1" applyFont="1" applyBorder="1" applyAlignment="1"/>
    <xf numFmtId="43" fontId="3" fillId="2" borderId="11" xfId="1" applyFont="1" applyFill="1" applyBorder="1" applyAlignment="1"/>
    <xf numFmtId="43" fontId="3" fillId="0" borderId="11" xfId="1" applyFont="1" applyBorder="1" applyAlignment="1"/>
    <xf numFmtId="43" fontId="3" fillId="3" borderId="11" xfId="1" applyFont="1" applyFill="1" applyBorder="1" applyAlignment="1"/>
    <xf numFmtId="43" fontId="3" fillId="3" borderId="3" xfId="1" applyFont="1" applyFill="1" applyBorder="1" applyAlignment="1"/>
    <xf numFmtId="164" fontId="2" fillId="0" borderId="2" xfId="0" applyNumberFormat="1" applyFont="1" applyBorder="1"/>
    <xf numFmtId="164" fontId="2" fillId="0" borderId="3" xfId="0" applyNumberFormat="1" applyFont="1" applyBorder="1"/>
    <xf numFmtId="43" fontId="0" fillId="2" borderId="6" xfId="1" applyFont="1" applyFill="1" applyBorder="1"/>
    <xf numFmtId="43" fontId="0" fillId="0" borderId="6" xfId="1" applyFont="1" applyFill="1" applyBorder="1" applyAlignment="1">
      <alignment horizontal="center"/>
    </xf>
    <xf numFmtId="43" fontId="0" fillId="2" borderId="6" xfId="1" applyFont="1" applyFill="1" applyBorder="1" applyAlignment="1">
      <alignment horizontal="center"/>
    </xf>
    <xf numFmtId="43" fontId="0" fillId="0" borderId="6" xfId="1" applyFont="1" applyBorder="1" applyAlignment="1">
      <alignment horizontal="center"/>
    </xf>
    <xf numFmtId="43" fontId="1" fillId="0" borderId="6" xfId="1" applyFont="1" applyBorder="1"/>
    <xf numFmtId="43" fontId="0" fillId="3" borderId="6" xfId="1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43" fontId="15" fillId="2" borderId="6" xfId="1" applyFont="1" applyFill="1" applyBorder="1"/>
    <xf numFmtId="43" fontId="15" fillId="3" borderId="6" xfId="1" applyFont="1" applyFill="1" applyBorder="1" applyAlignment="1">
      <alignment horizontal="center"/>
    </xf>
    <xf numFmtId="43" fontId="15" fillId="2" borderId="6" xfId="1" applyFont="1" applyFill="1" applyBorder="1" applyAlignment="1">
      <alignment horizontal="center"/>
    </xf>
    <xf numFmtId="43" fontId="15" fillId="0" borderId="6" xfId="1" applyFont="1" applyBorder="1" applyAlignment="1">
      <alignment horizontal="center"/>
    </xf>
    <xf numFmtId="43" fontId="15" fillId="0" borderId="6" xfId="1" applyFont="1" applyFill="1" applyBorder="1" applyAlignment="1">
      <alignment horizontal="center"/>
    </xf>
    <xf numFmtId="43" fontId="15" fillId="0" borderId="6" xfId="1" applyFont="1" applyBorder="1"/>
    <xf numFmtId="43" fontId="1" fillId="2" borderId="6" xfId="1" applyFont="1" applyFill="1" applyBorder="1"/>
    <xf numFmtId="43" fontId="1" fillId="2" borderId="6" xfId="1" applyFont="1" applyFill="1" applyBorder="1" applyAlignment="1">
      <alignment horizontal="center"/>
    </xf>
    <xf numFmtId="43" fontId="1" fillId="0" borderId="6" xfId="1" applyFont="1" applyFill="1" applyBorder="1" applyAlignment="1">
      <alignment horizontal="center"/>
    </xf>
    <xf numFmtId="43" fontId="1" fillId="0" borderId="6" xfId="1" applyFont="1" applyBorder="1" applyAlignment="1">
      <alignment horizontal="center"/>
    </xf>
    <xf numFmtId="43" fontId="0" fillId="2" borderId="6" xfId="1" applyFont="1" applyFill="1" applyBorder="1"/>
    <xf numFmtId="43" fontId="0" fillId="2" borderId="6" xfId="1" applyFont="1" applyFill="1" applyBorder="1" applyAlignment="1">
      <alignment horizontal="center"/>
    </xf>
    <xf numFmtId="43" fontId="0" fillId="0" borderId="6" xfId="1" applyFont="1" applyBorder="1" applyAlignment="1">
      <alignment horizontal="center"/>
    </xf>
    <xf numFmtId="43" fontId="0" fillId="3" borderId="6" xfId="1" applyFont="1" applyFill="1" applyBorder="1" applyAlignment="1">
      <alignment horizontal="center"/>
    </xf>
    <xf numFmtId="43" fontId="1" fillId="2" borderId="6" xfId="1" applyFont="1" applyFill="1" applyBorder="1"/>
    <xf numFmtId="43" fontId="1" fillId="2" borderId="6" xfId="1" applyFont="1" applyFill="1" applyBorder="1" applyAlignment="1">
      <alignment horizontal="center"/>
    </xf>
    <xf numFmtId="43" fontId="1" fillId="0" borderId="6" xfId="1" applyFont="1" applyBorder="1"/>
    <xf numFmtId="164" fontId="2" fillId="0" borderId="1" xfId="0" applyFont="1" applyBorder="1" applyAlignment="1">
      <alignment horizontal="center"/>
    </xf>
    <xf numFmtId="43" fontId="1" fillId="3" borderId="6" xfId="1" applyFont="1" applyFill="1" applyBorder="1"/>
    <xf numFmtId="43" fontId="1" fillId="2" borderId="6" xfId="1" applyFont="1" applyFill="1" applyBorder="1"/>
    <xf numFmtId="43" fontId="1" fillId="0" borderId="6" xfId="1" applyFont="1" applyBorder="1"/>
    <xf numFmtId="43" fontId="1" fillId="2" borderId="6" xfId="1" applyFont="1" applyFill="1" applyBorder="1" applyAlignment="1">
      <alignment horizontal="center"/>
    </xf>
    <xf numFmtId="43" fontId="1" fillId="3" borderId="6" xfId="1" applyFont="1" applyFill="1" applyBorder="1" applyAlignment="1">
      <alignment horizontal="center"/>
    </xf>
    <xf numFmtId="43" fontId="1" fillId="3" borderId="6" xfId="1" applyFont="1" applyFill="1" applyBorder="1"/>
    <xf numFmtId="43" fontId="0" fillId="2" borderId="6" xfId="1" applyFont="1" applyFill="1" applyBorder="1"/>
    <xf numFmtId="43" fontId="0" fillId="3" borderId="6" xfId="1" applyFont="1" applyFill="1" applyBorder="1" applyAlignment="1">
      <alignment horizontal="center"/>
    </xf>
    <xf numFmtId="43" fontId="1" fillId="2" borderId="6" xfId="1" applyFont="1" applyFill="1" applyBorder="1"/>
    <xf numFmtId="43" fontId="1" fillId="2" borderId="6" xfId="1" applyFont="1" applyFill="1" applyBorder="1" applyAlignment="1">
      <alignment horizontal="center"/>
    </xf>
    <xf numFmtId="43" fontId="1" fillId="0" borderId="6" xfId="1" applyFont="1" applyBorder="1"/>
    <xf numFmtId="43" fontId="1" fillId="3" borderId="6" xfId="1" applyFont="1" applyFill="1" applyBorder="1"/>
    <xf numFmtId="43" fontId="0" fillId="2" borderId="6" xfId="1" applyFont="1" applyFill="1" applyBorder="1"/>
    <xf numFmtId="43" fontId="0" fillId="3" borderId="6" xfId="1" applyFont="1" applyFill="1" applyBorder="1" applyAlignment="1">
      <alignment horizontal="center"/>
    </xf>
    <xf numFmtId="43" fontId="1" fillId="2" borderId="6" xfId="1" applyFont="1" applyFill="1" applyBorder="1"/>
    <xf numFmtId="43" fontId="1" fillId="2" borderId="6" xfId="1" applyFont="1" applyFill="1" applyBorder="1" applyAlignment="1">
      <alignment horizontal="center"/>
    </xf>
    <xf numFmtId="43" fontId="1" fillId="0" borderId="6" xfId="1" applyFont="1" applyBorder="1"/>
    <xf numFmtId="43" fontId="1" fillId="0" borderId="6" xfId="1" applyFont="1" applyBorder="1" applyAlignment="1">
      <alignment horizontal="center"/>
    </xf>
    <xf numFmtId="43" fontId="1" fillId="3" borderId="6" xfId="1" applyFont="1" applyFill="1" applyBorder="1"/>
    <xf numFmtId="43" fontId="15" fillId="3" borderId="6" xfId="1" applyFont="1" applyFill="1" applyBorder="1"/>
    <xf numFmtId="164" fontId="5" fillId="0" borderId="5" xfId="0" applyFont="1" applyFill="1" applyBorder="1" applyAlignment="1">
      <alignment horizontal="right" wrapText="1"/>
    </xf>
    <xf numFmtId="164" fontId="5" fillId="0" borderId="0" xfId="0" applyFont="1" applyFill="1" applyBorder="1" applyAlignment="1">
      <alignment horizontal="right" wrapText="1"/>
    </xf>
    <xf numFmtId="43" fontId="15" fillId="0" borderId="0" xfId="0" applyNumberFormat="1" applyFont="1" applyBorder="1" applyAlignment="1">
      <alignment horizontal="center"/>
    </xf>
    <xf numFmtId="43" fontId="0" fillId="0" borderId="0" xfId="1" applyFont="1"/>
    <xf numFmtId="164" fontId="2" fillId="0" borderId="1" xfId="0" applyFont="1" applyBorder="1" applyAlignment="1">
      <alignment horizontal="center"/>
    </xf>
    <xf numFmtId="43" fontId="1" fillId="2" borderId="6" xfId="1" applyFont="1" applyFill="1" applyBorder="1"/>
    <xf numFmtId="43" fontId="1" fillId="0" borderId="6" xfId="1" applyFont="1" applyBorder="1"/>
    <xf numFmtId="43" fontId="1" fillId="2" borderId="6" xfId="1" applyFont="1" applyFill="1" applyBorder="1" applyAlignment="1">
      <alignment horizontal="center"/>
    </xf>
    <xf numFmtId="43" fontId="1" fillId="3" borderId="6" xfId="1" applyFont="1" applyFill="1" applyBorder="1" applyAlignment="1">
      <alignment horizontal="center"/>
    </xf>
    <xf numFmtId="43" fontId="1" fillId="3" borderId="6" xfId="1" applyFont="1" applyFill="1" applyBorder="1"/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43" fontId="1" fillId="0" borderId="6" xfId="1" applyFont="1" applyFill="1" applyBorder="1"/>
    <xf numFmtId="43" fontId="15" fillId="0" borderId="6" xfId="1" applyFont="1" applyFill="1" applyBorder="1"/>
    <xf numFmtId="164" fontId="2" fillId="0" borderId="1" xfId="0" applyFont="1" applyBorder="1" applyAlignment="1">
      <alignment horizontal="center"/>
    </xf>
    <xf numFmtId="43" fontId="19" fillId="2" borderId="6" xfId="1" applyFont="1" applyFill="1" applyBorder="1"/>
    <xf numFmtId="43" fontId="19" fillId="0" borderId="6" xfId="1" applyFont="1" applyFill="1" applyBorder="1"/>
    <xf numFmtId="43" fontId="19" fillId="2" borderId="6" xfId="1" applyFont="1" applyFill="1" applyBorder="1" applyAlignment="1">
      <alignment horizontal="center"/>
    </xf>
    <xf numFmtId="43" fontId="19" fillId="0" borderId="6" xfId="1" applyFont="1" applyBorder="1"/>
    <xf numFmtId="9" fontId="19" fillId="0" borderId="0" xfId="10" applyFont="1"/>
    <xf numFmtId="43" fontId="19" fillId="2" borderId="6" xfId="1" applyFont="1" applyFill="1" applyBorder="1" applyAlignment="1">
      <alignment horizontal="center"/>
    </xf>
    <xf numFmtId="43" fontId="19" fillId="2" borderId="6" xfId="1" applyFont="1" applyFill="1" applyBorder="1"/>
    <xf numFmtId="43" fontId="19" fillId="0" borderId="6" xfId="1" applyFont="1" applyFill="1" applyBorder="1"/>
    <xf numFmtId="43" fontId="19" fillId="0" borderId="6" xfId="1" applyFont="1" applyBorder="1"/>
    <xf numFmtId="43" fontId="19" fillId="3" borderId="6" xfId="1" applyFont="1" applyFill="1" applyBorder="1"/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4" fontId="2" fillId="0" borderId="15" xfId="0" applyNumberFormat="1" applyFont="1" applyBorder="1" applyAlignment="1">
      <alignment horizontal="center"/>
    </xf>
    <xf numFmtId="164" fontId="2" fillId="0" borderId="16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14" fontId="2" fillId="0" borderId="17" xfId="0" applyNumberFormat="1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43" fontId="3" fillId="0" borderId="19" xfId="1" applyFont="1" applyBorder="1" applyAlignment="1">
      <alignment horizontal="center"/>
    </xf>
    <xf numFmtId="43" fontId="3" fillId="0" borderId="20" xfId="1" applyFont="1" applyBorder="1" applyAlignment="1">
      <alignment horizontal="center"/>
    </xf>
    <xf numFmtId="164" fontId="2" fillId="0" borderId="22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9" fillId="0" borderId="21" xfId="0" applyFont="1" applyBorder="1" applyAlignment="1">
      <alignment horizontal="center" vertical="top"/>
    </xf>
    <xf numFmtId="43" fontId="0" fillId="0" borderId="0" xfId="0" applyNumberForma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43" fontId="11" fillId="0" borderId="23" xfId="0" applyNumberFormat="1" applyFont="1" applyBorder="1" applyAlignment="1">
      <alignment horizontal="center" vertical="center"/>
    </xf>
    <xf numFmtId="43" fontId="11" fillId="0" borderId="24" xfId="0" applyNumberFormat="1" applyFont="1" applyBorder="1" applyAlignment="1">
      <alignment horizontal="center" vertical="center"/>
    </xf>
    <xf numFmtId="43" fontId="11" fillId="0" borderId="25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/>
    </xf>
    <xf numFmtId="164" fontId="1" fillId="0" borderId="21" xfId="0" applyFont="1" applyBorder="1" applyAlignment="1">
      <alignment horizontal="center"/>
    </xf>
    <xf numFmtId="164" fontId="0" fillId="0" borderId="21" xfId="0" applyBorder="1" applyAlignment="1">
      <alignment horizontal="center"/>
    </xf>
    <xf numFmtId="43" fontId="1" fillId="0" borderId="21" xfId="0" applyNumberFormat="1" applyFont="1" applyBorder="1" applyAlignment="1">
      <alignment horizontal="center"/>
    </xf>
    <xf numFmtId="43" fontId="0" fillId="0" borderId="21" xfId="0" applyNumberFormat="1" applyBorder="1" applyAlignment="1">
      <alignment horizontal="center"/>
    </xf>
    <xf numFmtId="43" fontId="15" fillId="0" borderId="21" xfId="0" applyNumberFormat="1" applyFont="1" applyBorder="1" applyAlignment="1">
      <alignment horizontal="center"/>
    </xf>
    <xf numFmtId="43" fontId="20" fillId="4" borderId="26" xfId="1" applyFont="1" applyFill="1" applyBorder="1" applyAlignment="1">
      <alignment horizontal="center" vertical="center" wrapText="1"/>
    </xf>
    <xf numFmtId="43" fontId="20" fillId="4" borderId="13" xfId="1" applyFont="1" applyFill="1" applyBorder="1" applyAlignment="1">
      <alignment horizontal="center" vertical="center" wrapText="1"/>
    </xf>
    <xf numFmtId="43" fontId="20" fillId="4" borderId="27" xfId="1" applyFont="1" applyFill="1" applyBorder="1" applyAlignment="1">
      <alignment horizontal="center" vertical="center" wrapText="1"/>
    </xf>
    <xf numFmtId="43" fontId="20" fillId="4" borderId="28" xfId="1" applyFont="1" applyFill="1" applyBorder="1" applyAlignment="1">
      <alignment horizontal="center" vertical="center" wrapText="1"/>
    </xf>
    <xf numFmtId="43" fontId="19" fillId="4" borderId="1" xfId="1" applyFont="1" applyFill="1" applyBorder="1" applyAlignment="1">
      <alignment horizontal="center"/>
    </xf>
    <xf numFmtId="43" fontId="19" fillId="4" borderId="11" xfId="1" applyFont="1" applyFill="1" applyBorder="1" applyAlignment="1">
      <alignment horizontal="center"/>
    </xf>
  </cellXfs>
  <cellStyles count="11">
    <cellStyle name="Comma" xfId="1" builtinId="3"/>
    <cellStyle name="Currency 2" xfId="5"/>
    <cellStyle name="Euro" xfId="2"/>
    <cellStyle name="Hyperlink 2" xfId="4"/>
    <cellStyle name="Normal" xfId="0" builtinId="0"/>
    <cellStyle name="Normal 2" xfId="3"/>
    <cellStyle name="Normal 2 2" xfId="8"/>
    <cellStyle name="Normal 2_2015" xfId="9"/>
    <cellStyle name="Normal 3" xfId="7"/>
    <cellStyle name="Percent" xfId="10" builtinId="5"/>
    <cellStyle name="Percent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44437100" y="19050"/>
          <a:ext cx="211455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21</xdr:col>
      <xdr:colOff>495300</xdr:colOff>
      <xdr:row>0</xdr:row>
      <xdr:rowOff>142875</xdr:rowOff>
    </xdr:from>
    <xdr:to>
      <xdr:col>23</xdr:col>
      <xdr:colOff>123825</xdr:colOff>
      <xdr:row>5</xdr:row>
      <xdr:rowOff>104775</xdr:rowOff>
    </xdr:to>
    <xdr:pic>
      <xdr:nvPicPr>
        <xdr:cNvPr id="21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912975" y="142875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24507075" y="19050"/>
          <a:ext cx="125730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0</xdr:col>
      <xdr:colOff>0</xdr:colOff>
      <xdr:row>26</xdr:row>
      <xdr:rowOff>28575</xdr:rowOff>
    </xdr:from>
    <xdr:to>
      <xdr:col>0</xdr:col>
      <xdr:colOff>1838325</xdr:colOff>
      <xdr:row>30</xdr:row>
      <xdr:rowOff>28575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5686425"/>
          <a:ext cx="14192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1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0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1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2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3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4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5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7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8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9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1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2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4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5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7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8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9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0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1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3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4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5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6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7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8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9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0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1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2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3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4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5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6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7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8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9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0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1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3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4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5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6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7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8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9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0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1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2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3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4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5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6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7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8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9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0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1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2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3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4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5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6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7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8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9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0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1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2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3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4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5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6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7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8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9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0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1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2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3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4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5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6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7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8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1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2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3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4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5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6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7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8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9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0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1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2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3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4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5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6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7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8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9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0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1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2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3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4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5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6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7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8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9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0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1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2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3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5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6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8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9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3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7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3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7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3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7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3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7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3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45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3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45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3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23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3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23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3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3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3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3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3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3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3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3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3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3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3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3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3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3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3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3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3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313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3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313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3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3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3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3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3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60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3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60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3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838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3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838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3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217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3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217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3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95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3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95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3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473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3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473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3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351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3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351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3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9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3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9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3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3688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3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3688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3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01496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3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01496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3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88161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3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88161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3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5969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19050</xdr:colOff>
      <xdr:row>0</xdr:row>
      <xdr:rowOff>9525</xdr:rowOff>
    </xdr:from>
    <xdr:to>
      <xdr:col>52</xdr:col>
      <xdr:colOff>247650</xdr:colOff>
      <xdr:row>4</xdr:row>
      <xdr:rowOff>133350</xdr:rowOff>
    </xdr:to>
    <xdr:pic>
      <xdr:nvPicPr>
        <xdr:cNvPr id="3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01590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3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9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3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9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3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97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3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97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3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75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3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75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3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27868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3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27868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3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15676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3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15676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4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3484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4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3484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9525</xdr:colOff>
      <xdr:row>0</xdr:row>
      <xdr:rowOff>47625</xdr:rowOff>
    </xdr:from>
    <xdr:to>
      <xdr:col>66</xdr:col>
      <xdr:colOff>238125</xdr:colOff>
      <xdr:row>5</xdr:row>
      <xdr:rowOff>9525</xdr:rowOff>
    </xdr:to>
    <xdr:pic>
      <xdr:nvPicPr>
        <xdr:cNvPr id="4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8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9525</xdr:colOff>
      <xdr:row>0</xdr:row>
      <xdr:rowOff>47625</xdr:rowOff>
    </xdr:from>
    <xdr:to>
      <xdr:col>66</xdr:col>
      <xdr:colOff>238125</xdr:colOff>
      <xdr:row>5</xdr:row>
      <xdr:rowOff>9525</xdr:rowOff>
    </xdr:to>
    <xdr:pic>
      <xdr:nvPicPr>
        <xdr:cNvPr id="4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8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9525</xdr:colOff>
      <xdr:row>0</xdr:row>
      <xdr:rowOff>47625</xdr:rowOff>
    </xdr:from>
    <xdr:to>
      <xdr:col>68</xdr:col>
      <xdr:colOff>238125</xdr:colOff>
      <xdr:row>5</xdr:row>
      <xdr:rowOff>9525</xdr:rowOff>
    </xdr:to>
    <xdr:pic>
      <xdr:nvPicPr>
        <xdr:cNvPr id="4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766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9525</xdr:colOff>
      <xdr:row>0</xdr:row>
      <xdr:rowOff>47625</xdr:rowOff>
    </xdr:from>
    <xdr:to>
      <xdr:col>68</xdr:col>
      <xdr:colOff>238125</xdr:colOff>
      <xdr:row>5</xdr:row>
      <xdr:rowOff>9525</xdr:rowOff>
    </xdr:to>
    <xdr:pic>
      <xdr:nvPicPr>
        <xdr:cNvPr id="4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766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9525</xdr:colOff>
      <xdr:row>0</xdr:row>
      <xdr:rowOff>47625</xdr:rowOff>
    </xdr:from>
    <xdr:to>
      <xdr:col>70</xdr:col>
      <xdr:colOff>238125</xdr:colOff>
      <xdr:row>5</xdr:row>
      <xdr:rowOff>9525</xdr:rowOff>
    </xdr:to>
    <xdr:pic>
      <xdr:nvPicPr>
        <xdr:cNvPr id="4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644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9525</xdr:colOff>
      <xdr:row>0</xdr:row>
      <xdr:rowOff>47625</xdr:rowOff>
    </xdr:from>
    <xdr:to>
      <xdr:col>70</xdr:col>
      <xdr:colOff>238125</xdr:colOff>
      <xdr:row>5</xdr:row>
      <xdr:rowOff>9525</xdr:rowOff>
    </xdr:to>
    <xdr:pic>
      <xdr:nvPicPr>
        <xdr:cNvPr id="4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644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9525</xdr:colOff>
      <xdr:row>0</xdr:row>
      <xdr:rowOff>47625</xdr:rowOff>
    </xdr:from>
    <xdr:to>
      <xdr:col>72</xdr:col>
      <xdr:colOff>238125</xdr:colOff>
      <xdr:row>5</xdr:row>
      <xdr:rowOff>9525</xdr:rowOff>
    </xdr:to>
    <xdr:pic>
      <xdr:nvPicPr>
        <xdr:cNvPr id="4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22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9525</xdr:colOff>
      <xdr:row>0</xdr:row>
      <xdr:rowOff>47625</xdr:rowOff>
    </xdr:from>
    <xdr:to>
      <xdr:col>72</xdr:col>
      <xdr:colOff>238125</xdr:colOff>
      <xdr:row>5</xdr:row>
      <xdr:rowOff>9525</xdr:rowOff>
    </xdr:to>
    <xdr:pic>
      <xdr:nvPicPr>
        <xdr:cNvPr id="4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22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4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00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4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00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4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78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4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78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4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156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4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156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4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034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4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034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4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912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4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912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4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790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4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790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4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8737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4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8737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4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547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4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547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4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25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4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25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4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303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4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303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4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81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4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81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4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059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4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059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4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422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4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422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4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815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4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815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4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3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4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3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4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571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4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571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9525</xdr:colOff>
      <xdr:row>0</xdr:row>
      <xdr:rowOff>47625</xdr:rowOff>
    </xdr:from>
    <xdr:to>
      <xdr:col>106</xdr:col>
      <xdr:colOff>238125</xdr:colOff>
      <xdr:row>5</xdr:row>
      <xdr:rowOff>9525</xdr:rowOff>
    </xdr:to>
    <xdr:pic>
      <xdr:nvPicPr>
        <xdr:cNvPr id="4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49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9525</xdr:colOff>
      <xdr:row>0</xdr:row>
      <xdr:rowOff>47625</xdr:rowOff>
    </xdr:from>
    <xdr:to>
      <xdr:col>106</xdr:col>
      <xdr:colOff>238125</xdr:colOff>
      <xdr:row>5</xdr:row>
      <xdr:rowOff>9525</xdr:rowOff>
    </xdr:to>
    <xdr:pic>
      <xdr:nvPicPr>
        <xdr:cNvPr id="4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49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107</xdr:col>
      <xdr:colOff>9525</xdr:colOff>
      <xdr:row>0</xdr:row>
      <xdr:rowOff>47625</xdr:rowOff>
    </xdr:from>
    <xdr:to>
      <xdr:col>108</xdr:col>
      <xdr:colOff>238125</xdr:colOff>
      <xdr:row>5</xdr:row>
      <xdr:rowOff>9525</xdr:rowOff>
    </xdr:to>
    <xdr:pic>
      <xdr:nvPicPr>
        <xdr:cNvPr id="4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7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107</xdr:col>
      <xdr:colOff>9525</xdr:colOff>
      <xdr:row>0</xdr:row>
      <xdr:rowOff>47625</xdr:rowOff>
    </xdr:from>
    <xdr:to>
      <xdr:col>108</xdr:col>
      <xdr:colOff>238125</xdr:colOff>
      <xdr:row>5</xdr:row>
      <xdr:rowOff>9525</xdr:rowOff>
    </xdr:to>
    <xdr:pic>
      <xdr:nvPicPr>
        <xdr:cNvPr id="4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7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23611725" y="19050"/>
          <a:ext cx="211455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0</xdr:col>
      <xdr:colOff>0</xdr:colOff>
      <xdr:row>26</xdr:row>
      <xdr:rowOff>28575</xdr:rowOff>
    </xdr:from>
    <xdr:to>
      <xdr:col>0</xdr:col>
      <xdr:colOff>1838325</xdr:colOff>
      <xdr:row>30</xdr:row>
      <xdr:rowOff>28575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049875" y="8953500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1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0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1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2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3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4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5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7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8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9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1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2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4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5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7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8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9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0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1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3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4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5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6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7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8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9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0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1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2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3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4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5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6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7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8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9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0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1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3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4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5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6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7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8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9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0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1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2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3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4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5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6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7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8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9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0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1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2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3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4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5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6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7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8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9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0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1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2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3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4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5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6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7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8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9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0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1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2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3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4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5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6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7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8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1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2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3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4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5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6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7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8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9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0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1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2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3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4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5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6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7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8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9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0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1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2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3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4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5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6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7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8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9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0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1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2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3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5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6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8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9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3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4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4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4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5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4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5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4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45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4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45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4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23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4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23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4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4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4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4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4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4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4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4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4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4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4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4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4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4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4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4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4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26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4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26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4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4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4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4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4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16558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4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16558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4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838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4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838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4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16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4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16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4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95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4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95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4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67790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4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67790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4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6077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4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6077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4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9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4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9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4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07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4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07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4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985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4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985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4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3090056" y="47625"/>
          <a:ext cx="1218211" cy="765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4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3090056" y="47625"/>
          <a:ext cx="1218211" cy="765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4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865414" y="47625"/>
          <a:ext cx="1218211" cy="765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4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865414" y="47625"/>
          <a:ext cx="1218211" cy="765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4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9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4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9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4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97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4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97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4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75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4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75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5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253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5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253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5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131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5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131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5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10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5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10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9525</xdr:colOff>
      <xdr:row>0</xdr:row>
      <xdr:rowOff>47625</xdr:rowOff>
    </xdr:from>
    <xdr:to>
      <xdr:col>66</xdr:col>
      <xdr:colOff>238125</xdr:colOff>
      <xdr:row>5</xdr:row>
      <xdr:rowOff>9525</xdr:rowOff>
    </xdr:to>
    <xdr:pic>
      <xdr:nvPicPr>
        <xdr:cNvPr id="5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8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9525</xdr:colOff>
      <xdr:row>0</xdr:row>
      <xdr:rowOff>47625</xdr:rowOff>
    </xdr:from>
    <xdr:to>
      <xdr:col>66</xdr:col>
      <xdr:colOff>238125</xdr:colOff>
      <xdr:row>5</xdr:row>
      <xdr:rowOff>9525</xdr:rowOff>
    </xdr:to>
    <xdr:pic>
      <xdr:nvPicPr>
        <xdr:cNvPr id="5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8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9525</xdr:colOff>
      <xdr:row>0</xdr:row>
      <xdr:rowOff>47625</xdr:rowOff>
    </xdr:from>
    <xdr:to>
      <xdr:col>68</xdr:col>
      <xdr:colOff>238125</xdr:colOff>
      <xdr:row>5</xdr:row>
      <xdr:rowOff>9525</xdr:rowOff>
    </xdr:to>
    <xdr:pic>
      <xdr:nvPicPr>
        <xdr:cNvPr id="5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9710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9525</xdr:colOff>
      <xdr:row>0</xdr:row>
      <xdr:rowOff>47625</xdr:rowOff>
    </xdr:from>
    <xdr:to>
      <xdr:col>68</xdr:col>
      <xdr:colOff>238125</xdr:colOff>
      <xdr:row>5</xdr:row>
      <xdr:rowOff>9525</xdr:rowOff>
    </xdr:to>
    <xdr:pic>
      <xdr:nvPicPr>
        <xdr:cNvPr id="5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9710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9525</xdr:colOff>
      <xdr:row>0</xdr:row>
      <xdr:rowOff>47625</xdr:rowOff>
    </xdr:from>
    <xdr:to>
      <xdr:col>70</xdr:col>
      <xdr:colOff>238125</xdr:colOff>
      <xdr:row>5</xdr:row>
      <xdr:rowOff>9525</xdr:rowOff>
    </xdr:to>
    <xdr:pic>
      <xdr:nvPicPr>
        <xdr:cNvPr id="5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644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9525</xdr:colOff>
      <xdr:row>0</xdr:row>
      <xdr:rowOff>47625</xdr:rowOff>
    </xdr:from>
    <xdr:to>
      <xdr:col>70</xdr:col>
      <xdr:colOff>238125</xdr:colOff>
      <xdr:row>5</xdr:row>
      <xdr:rowOff>9525</xdr:rowOff>
    </xdr:to>
    <xdr:pic>
      <xdr:nvPicPr>
        <xdr:cNvPr id="5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644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9525</xdr:colOff>
      <xdr:row>0</xdr:row>
      <xdr:rowOff>47625</xdr:rowOff>
    </xdr:from>
    <xdr:to>
      <xdr:col>72</xdr:col>
      <xdr:colOff>238125</xdr:colOff>
      <xdr:row>5</xdr:row>
      <xdr:rowOff>9525</xdr:rowOff>
    </xdr:to>
    <xdr:pic>
      <xdr:nvPicPr>
        <xdr:cNvPr id="5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22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9525</xdr:colOff>
      <xdr:row>0</xdr:row>
      <xdr:rowOff>47625</xdr:rowOff>
    </xdr:from>
    <xdr:to>
      <xdr:col>72</xdr:col>
      <xdr:colOff>238125</xdr:colOff>
      <xdr:row>5</xdr:row>
      <xdr:rowOff>9525</xdr:rowOff>
    </xdr:to>
    <xdr:pic>
      <xdr:nvPicPr>
        <xdr:cNvPr id="5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22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5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60526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5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60526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5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78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5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78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5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3614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5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3614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5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4429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5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4429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5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27157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5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27157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5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790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5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790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5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668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5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668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5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547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5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547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5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25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5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25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5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303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5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303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5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81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5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81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5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059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5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059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5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6366346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5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6366346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5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5156111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5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5156111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5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3945875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5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3945875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5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2735640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5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2735640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9525</xdr:colOff>
      <xdr:row>0</xdr:row>
      <xdr:rowOff>47625</xdr:rowOff>
    </xdr:from>
    <xdr:to>
      <xdr:col>106</xdr:col>
      <xdr:colOff>238125</xdr:colOff>
      <xdr:row>5</xdr:row>
      <xdr:rowOff>9525</xdr:rowOff>
    </xdr:to>
    <xdr:pic>
      <xdr:nvPicPr>
        <xdr:cNvPr id="5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1525405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9525</xdr:colOff>
      <xdr:row>0</xdr:row>
      <xdr:rowOff>47625</xdr:rowOff>
    </xdr:from>
    <xdr:to>
      <xdr:col>106</xdr:col>
      <xdr:colOff>238125</xdr:colOff>
      <xdr:row>5</xdr:row>
      <xdr:rowOff>9525</xdr:rowOff>
    </xdr:to>
    <xdr:pic>
      <xdr:nvPicPr>
        <xdr:cNvPr id="5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1525405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107</xdr:col>
      <xdr:colOff>0</xdr:colOff>
      <xdr:row>0</xdr:row>
      <xdr:rowOff>47625</xdr:rowOff>
    </xdr:from>
    <xdr:to>
      <xdr:col>107</xdr:col>
      <xdr:colOff>0</xdr:colOff>
      <xdr:row>5</xdr:row>
      <xdr:rowOff>9525</xdr:rowOff>
    </xdr:to>
    <xdr:pic>
      <xdr:nvPicPr>
        <xdr:cNvPr id="5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0315169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107</xdr:col>
      <xdr:colOff>0</xdr:colOff>
      <xdr:row>0</xdr:row>
      <xdr:rowOff>47625</xdr:rowOff>
    </xdr:from>
    <xdr:to>
      <xdr:col>107</xdr:col>
      <xdr:colOff>0</xdr:colOff>
      <xdr:row>5</xdr:row>
      <xdr:rowOff>9525</xdr:rowOff>
    </xdr:to>
    <xdr:pic>
      <xdr:nvPicPr>
        <xdr:cNvPr id="5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0315169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107</xdr:col>
      <xdr:colOff>0</xdr:colOff>
      <xdr:row>0</xdr:row>
      <xdr:rowOff>47625</xdr:rowOff>
    </xdr:from>
    <xdr:to>
      <xdr:col>107</xdr:col>
      <xdr:colOff>0</xdr:colOff>
      <xdr:row>5</xdr:row>
      <xdr:rowOff>9525</xdr:rowOff>
    </xdr:to>
    <xdr:pic>
      <xdr:nvPicPr>
        <xdr:cNvPr id="5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49104934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107</xdr:col>
      <xdr:colOff>0</xdr:colOff>
      <xdr:row>0</xdr:row>
      <xdr:rowOff>47625</xdr:rowOff>
    </xdr:from>
    <xdr:to>
      <xdr:col>107</xdr:col>
      <xdr:colOff>0</xdr:colOff>
      <xdr:row>5</xdr:row>
      <xdr:rowOff>9525</xdr:rowOff>
    </xdr:to>
    <xdr:pic>
      <xdr:nvPicPr>
        <xdr:cNvPr id="5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49104934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22392525" y="19050"/>
          <a:ext cx="211455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0</xdr:col>
      <xdr:colOff>0</xdr:colOff>
      <xdr:row>26</xdr:row>
      <xdr:rowOff>28575</xdr:rowOff>
    </xdr:from>
    <xdr:to>
      <xdr:col>0</xdr:col>
      <xdr:colOff>1838325</xdr:colOff>
      <xdr:row>30</xdr:row>
      <xdr:rowOff>28575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830675" y="8953500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1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0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1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2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3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4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5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7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8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9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1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2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4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5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7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8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9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0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1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3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4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5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6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7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8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9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0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1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2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3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4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5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6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7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8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9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0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1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3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4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5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6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7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8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9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0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1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2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3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4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5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6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7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8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9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0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1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2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3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4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5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6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7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8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9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0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1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2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3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4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5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6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7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8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9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0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1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2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3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4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5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6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7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8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1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2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3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4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5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6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7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8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9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0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1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2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3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4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5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6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7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8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9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0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1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2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3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4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5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6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7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8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9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0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1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2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3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5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6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8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9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3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5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5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5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5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5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3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5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3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5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10826934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5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10826934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5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9616699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5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9616699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5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5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5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5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5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5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5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5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5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5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5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5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5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5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5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26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5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26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5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5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5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5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5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7222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76200</xdr:colOff>
      <xdr:row>0</xdr:row>
      <xdr:rowOff>38100</xdr:rowOff>
    </xdr:from>
    <xdr:to>
      <xdr:col>32</xdr:col>
      <xdr:colOff>304800</xdr:colOff>
      <xdr:row>5</xdr:row>
      <xdr:rowOff>0</xdr:rowOff>
    </xdr:to>
    <xdr:pic>
      <xdr:nvPicPr>
        <xdr:cNvPr id="5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8322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5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838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76200</xdr:colOff>
      <xdr:row>0</xdr:row>
      <xdr:rowOff>38100</xdr:rowOff>
    </xdr:from>
    <xdr:to>
      <xdr:col>34</xdr:col>
      <xdr:colOff>304800</xdr:colOff>
      <xdr:row>5</xdr:row>
      <xdr:rowOff>0</xdr:rowOff>
    </xdr:to>
    <xdr:pic>
      <xdr:nvPicPr>
        <xdr:cNvPr id="5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8322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5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217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76200</xdr:colOff>
      <xdr:row>0</xdr:row>
      <xdr:rowOff>38100</xdr:rowOff>
    </xdr:from>
    <xdr:to>
      <xdr:col>36</xdr:col>
      <xdr:colOff>304800</xdr:colOff>
      <xdr:row>5</xdr:row>
      <xdr:rowOff>0</xdr:rowOff>
    </xdr:to>
    <xdr:pic>
      <xdr:nvPicPr>
        <xdr:cNvPr id="5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1507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5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95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76200</xdr:colOff>
      <xdr:row>0</xdr:row>
      <xdr:rowOff>38100</xdr:rowOff>
    </xdr:from>
    <xdr:to>
      <xdr:col>38</xdr:col>
      <xdr:colOff>304800</xdr:colOff>
      <xdr:row>5</xdr:row>
      <xdr:rowOff>0</xdr:rowOff>
    </xdr:to>
    <xdr:pic>
      <xdr:nvPicPr>
        <xdr:cNvPr id="5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883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5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67790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76200</xdr:colOff>
      <xdr:row>0</xdr:row>
      <xdr:rowOff>38100</xdr:rowOff>
    </xdr:from>
    <xdr:to>
      <xdr:col>40</xdr:col>
      <xdr:colOff>304800</xdr:colOff>
      <xdr:row>5</xdr:row>
      <xdr:rowOff>0</xdr:rowOff>
    </xdr:to>
    <xdr:pic>
      <xdr:nvPicPr>
        <xdr:cNvPr id="5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67123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0</xdr:colOff>
      <xdr:row>0</xdr:row>
      <xdr:rowOff>47625</xdr:rowOff>
    </xdr:from>
    <xdr:to>
      <xdr:col>41</xdr:col>
      <xdr:colOff>0</xdr:colOff>
      <xdr:row>5</xdr:row>
      <xdr:rowOff>9525</xdr:rowOff>
    </xdr:to>
    <xdr:pic>
      <xdr:nvPicPr>
        <xdr:cNvPr id="5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6077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0</xdr:colOff>
      <xdr:row>0</xdr:row>
      <xdr:rowOff>38100</xdr:rowOff>
    </xdr:from>
    <xdr:to>
      <xdr:col>41</xdr:col>
      <xdr:colOff>0</xdr:colOff>
      <xdr:row>5</xdr:row>
      <xdr:rowOff>0</xdr:rowOff>
    </xdr:to>
    <xdr:pic>
      <xdr:nvPicPr>
        <xdr:cNvPr id="5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54102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5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351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76200</xdr:colOff>
      <xdr:row>0</xdr:row>
      <xdr:rowOff>38100</xdr:rowOff>
    </xdr:from>
    <xdr:to>
      <xdr:col>42</xdr:col>
      <xdr:colOff>304800</xdr:colOff>
      <xdr:row>5</xdr:row>
      <xdr:rowOff>0</xdr:rowOff>
    </xdr:to>
    <xdr:pic>
      <xdr:nvPicPr>
        <xdr:cNvPr id="5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3445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5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9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76200</xdr:colOff>
      <xdr:row>0</xdr:row>
      <xdr:rowOff>38100</xdr:rowOff>
    </xdr:from>
    <xdr:to>
      <xdr:col>44</xdr:col>
      <xdr:colOff>304800</xdr:colOff>
      <xdr:row>5</xdr:row>
      <xdr:rowOff>0</xdr:rowOff>
    </xdr:to>
    <xdr:pic>
      <xdr:nvPicPr>
        <xdr:cNvPr id="5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26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5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07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76200</xdr:colOff>
      <xdr:row>0</xdr:row>
      <xdr:rowOff>38100</xdr:rowOff>
    </xdr:from>
    <xdr:to>
      <xdr:col>46</xdr:col>
      <xdr:colOff>304800</xdr:colOff>
      <xdr:row>5</xdr:row>
      <xdr:rowOff>0</xdr:rowOff>
    </xdr:to>
    <xdr:pic>
      <xdr:nvPicPr>
        <xdr:cNvPr id="5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006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0</xdr:colOff>
      <xdr:row>0</xdr:row>
      <xdr:rowOff>47625</xdr:rowOff>
    </xdr:from>
    <xdr:to>
      <xdr:col>47</xdr:col>
      <xdr:colOff>0</xdr:colOff>
      <xdr:row>5</xdr:row>
      <xdr:rowOff>9525</xdr:rowOff>
    </xdr:to>
    <xdr:pic>
      <xdr:nvPicPr>
        <xdr:cNvPr id="5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985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0</xdr:colOff>
      <xdr:row>0</xdr:row>
      <xdr:rowOff>38100</xdr:rowOff>
    </xdr:from>
    <xdr:to>
      <xdr:col>47</xdr:col>
      <xdr:colOff>0</xdr:colOff>
      <xdr:row>5</xdr:row>
      <xdr:rowOff>0</xdr:rowOff>
    </xdr:to>
    <xdr:pic>
      <xdr:nvPicPr>
        <xdr:cNvPr id="5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9787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5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985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76200</xdr:colOff>
      <xdr:row>0</xdr:row>
      <xdr:rowOff>38100</xdr:rowOff>
    </xdr:from>
    <xdr:to>
      <xdr:col>48</xdr:col>
      <xdr:colOff>304800</xdr:colOff>
      <xdr:row>5</xdr:row>
      <xdr:rowOff>0</xdr:rowOff>
    </xdr:to>
    <xdr:pic>
      <xdr:nvPicPr>
        <xdr:cNvPr id="5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9787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5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863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76200</xdr:colOff>
      <xdr:row>0</xdr:row>
      <xdr:rowOff>38100</xdr:rowOff>
    </xdr:from>
    <xdr:to>
      <xdr:col>50</xdr:col>
      <xdr:colOff>304800</xdr:colOff>
      <xdr:row>5</xdr:row>
      <xdr:rowOff>0</xdr:rowOff>
    </xdr:to>
    <xdr:pic>
      <xdr:nvPicPr>
        <xdr:cNvPr id="5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85684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6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41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76200</xdr:colOff>
      <xdr:row>0</xdr:row>
      <xdr:rowOff>38100</xdr:rowOff>
    </xdr:from>
    <xdr:to>
      <xdr:col>52</xdr:col>
      <xdr:colOff>304800</xdr:colOff>
      <xdr:row>5</xdr:row>
      <xdr:rowOff>0</xdr:rowOff>
    </xdr:to>
    <xdr:pic>
      <xdr:nvPicPr>
        <xdr:cNvPr id="6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349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6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9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76200</xdr:colOff>
      <xdr:row>0</xdr:row>
      <xdr:rowOff>38100</xdr:rowOff>
    </xdr:from>
    <xdr:to>
      <xdr:col>54</xdr:col>
      <xdr:colOff>304800</xdr:colOff>
      <xdr:row>5</xdr:row>
      <xdr:rowOff>0</xdr:rowOff>
    </xdr:to>
    <xdr:pic>
      <xdr:nvPicPr>
        <xdr:cNvPr id="6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30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6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97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76200</xdr:colOff>
      <xdr:row>0</xdr:row>
      <xdr:rowOff>38100</xdr:rowOff>
    </xdr:from>
    <xdr:to>
      <xdr:col>56</xdr:col>
      <xdr:colOff>304800</xdr:colOff>
      <xdr:row>5</xdr:row>
      <xdr:rowOff>0</xdr:rowOff>
    </xdr:to>
    <xdr:pic>
      <xdr:nvPicPr>
        <xdr:cNvPr id="6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910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6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75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76200</xdr:colOff>
      <xdr:row>0</xdr:row>
      <xdr:rowOff>38100</xdr:rowOff>
    </xdr:from>
    <xdr:to>
      <xdr:col>58</xdr:col>
      <xdr:colOff>304800</xdr:colOff>
      <xdr:row>5</xdr:row>
      <xdr:rowOff>0</xdr:rowOff>
    </xdr:to>
    <xdr:pic>
      <xdr:nvPicPr>
        <xdr:cNvPr id="6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691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6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5870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76200</xdr:colOff>
      <xdr:row>0</xdr:row>
      <xdr:rowOff>38100</xdr:rowOff>
    </xdr:from>
    <xdr:to>
      <xdr:col>60</xdr:col>
      <xdr:colOff>304800</xdr:colOff>
      <xdr:row>5</xdr:row>
      <xdr:rowOff>0</xdr:rowOff>
    </xdr:to>
    <xdr:pic>
      <xdr:nvPicPr>
        <xdr:cNvPr id="6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5203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6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54157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76200</xdr:colOff>
      <xdr:row>0</xdr:row>
      <xdr:rowOff>38100</xdr:rowOff>
    </xdr:from>
    <xdr:to>
      <xdr:col>62</xdr:col>
      <xdr:colOff>304800</xdr:colOff>
      <xdr:row>5</xdr:row>
      <xdr:rowOff>0</xdr:rowOff>
    </xdr:to>
    <xdr:pic>
      <xdr:nvPicPr>
        <xdr:cNvPr id="6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534902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6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10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76200</xdr:colOff>
      <xdr:row>0</xdr:row>
      <xdr:rowOff>38100</xdr:rowOff>
    </xdr:from>
    <xdr:to>
      <xdr:col>64</xdr:col>
      <xdr:colOff>304800</xdr:colOff>
      <xdr:row>5</xdr:row>
      <xdr:rowOff>0</xdr:rowOff>
    </xdr:to>
    <xdr:pic>
      <xdr:nvPicPr>
        <xdr:cNvPr id="6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034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9525</xdr:colOff>
      <xdr:row>0</xdr:row>
      <xdr:rowOff>47625</xdr:rowOff>
    </xdr:from>
    <xdr:to>
      <xdr:col>66</xdr:col>
      <xdr:colOff>238125</xdr:colOff>
      <xdr:row>5</xdr:row>
      <xdr:rowOff>9525</xdr:rowOff>
    </xdr:to>
    <xdr:pic>
      <xdr:nvPicPr>
        <xdr:cNvPr id="6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8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76200</xdr:colOff>
      <xdr:row>0</xdr:row>
      <xdr:rowOff>38100</xdr:rowOff>
    </xdr:from>
    <xdr:to>
      <xdr:col>66</xdr:col>
      <xdr:colOff>304800</xdr:colOff>
      <xdr:row>5</xdr:row>
      <xdr:rowOff>0</xdr:rowOff>
    </xdr:to>
    <xdr:pic>
      <xdr:nvPicPr>
        <xdr:cNvPr id="6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14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9525</xdr:colOff>
      <xdr:row>0</xdr:row>
      <xdr:rowOff>47625</xdr:rowOff>
    </xdr:from>
    <xdr:to>
      <xdr:col>68</xdr:col>
      <xdr:colOff>238125</xdr:colOff>
      <xdr:row>5</xdr:row>
      <xdr:rowOff>9525</xdr:rowOff>
    </xdr:to>
    <xdr:pic>
      <xdr:nvPicPr>
        <xdr:cNvPr id="6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766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76200</xdr:colOff>
      <xdr:row>0</xdr:row>
      <xdr:rowOff>38100</xdr:rowOff>
    </xdr:from>
    <xdr:to>
      <xdr:col>68</xdr:col>
      <xdr:colOff>304800</xdr:colOff>
      <xdr:row>5</xdr:row>
      <xdr:rowOff>0</xdr:rowOff>
    </xdr:to>
    <xdr:pic>
      <xdr:nvPicPr>
        <xdr:cNvPr id="6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7595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9525</xdr:colOff>
      <xdr:row>0</xdr:row>
      <xdr:rowOff>47625</xdr:rowOff>
    </xdr:from>
    <xdr:to>
      <xdr:col>70</xdr:col>
      <xdr:colOff>238125</xdr:colOff>
      <xdr:row>5</xdr:row>
      <xdr:rowOff>9525</xdr:rowOff>
    </xdr:to>
    <xdr:pic>
      <xdr:nvPicPr>
        <xdr:cNvPr id="6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644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76200</xdr:colOff>
      <xdr:row>0</xdr:row>
      <xdr:rowOff>38100</xdr:rowOff>
    </xdr:from>
    <xdr:to>
      <xdr:col>70</xdr:col>
      <xdr:colOff>304800</xdr:colOff>
      <xdr:row>5</xdr:row>
      <xdr:rowOff>0</xdr:rowOff>
    </xdr:to>
    <xdr:pic>
      <xdr:nvPicPr>
        <xdr:cNvPr id="6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63764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9525</xdr:colOff>
      <xdr:row>0</xdr:row>
      <xdr:rowOff>47625</xdr:rowOff>
    </xdr:from>
    <xdr:to>
      <xdr:col>72</xdr:col>
      <xdr:colOff>238125</xdr:colOff>
      <xdr:row>5</xdr:row>
      <xdr:rowOff>9525</xdr:rowOff>
    </xdr:to>
    <xdr:pic>
      <xdr:nvPicPr>
        <xdr:cNvPr id="6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22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76200</xdr:colOff>
      <xdr:row>0</xdr:row>
      <xdr:rowOff>38100</xdr:rowOff>
    </xdr:from>
    <xdr:to>
      <xdr:col>72</xdr:col>
      <xdr:colOff>304800</xdr:colOff>
      <xdr:row>5</xdr:row>
      <xdr:rowOff>0</xdr:rowOff>
    </xdr:to>
    <xdr:pic>
      <xdr:nvPicPr>
        <xdr:cNvPr id="6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157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6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00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76200</xdr:colOff>
      <xdr:row>0</xdr:row>
      <xdr:rowOff>38100</xdr:rowOff>
    </xdr:from>
    <xdr:to>
      <xdr:col>74</xdr:col>
      <xdr:colOff>304800</xdr:colOff>
      <xdr:row>5</xdr:row>
      <xdr:rowOff>0</xdr:rowOff>
    </xdr:to>
    <xdr:pic>
      <xdr:nvPicPr>
        <xdr:cNvPr id="6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3938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6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78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76200</xdr:colOff>
      <xdr:row>0</xdr:row>
      <xdr:rowOff>38100</xdr:rowOff>
    </xdr:from>
    <xdr:to>
      <xdr:col>76</xdr:col>
      <xdr:colOff>304800</xdr:colOff>
      <xdr:row>5</xdr:row>
      <xdr:rowOff>0</xdr:rowOff>
    </xdr:to>
    <xdr:pic>
      <xdr:nvPicPr>
        <xdr:cNvPr id="6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718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6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3614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76200</xdr:colOff>
      <xdr:row>0</xdr:row>
      <xdr:rowOff>38100</xdr:rowOff>
    </xdr:from>
    <xdr:to>
      <xdr:col>78</xdr:col>
      <xdr:colOff>304800</xdr:colOff>
      <xdr:row>5</xdr:row>
      <xdr:rowOff>0</xdr:rowOff>
    </xdr:to>
    <xdr:pic>
      <xdr:nvPicPr>
        <xdr:cNvPr id="6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35475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0</xdr:colOff>
      <xdr:row>0</xdr:row>
      <xdr:rowOff>47625</xdr:rowOff>
    </xdr:from>
    <xdr:to>
      <xdr:col>79</xdr:col>
      <xdr:colOff>0</xdr:colOff>
      <xdr:row>5</xdr:row>
      <xdr:rowOff>9525</xdr:rowOff>
    </xdr:to>
    <xdr:pic>
      <xdr:nvPicPr>
        <xdr:cNvPr id="6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4429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0</xdr:colOff>
      <xdr:row>0</xdr:row>
      <xdr:rowOff>38100</xdr:rowOff>
    </xdr:from>
    <xdr:to>
      <xdr:col>79</xdr:col>
      <xdr:colOff>0</xdr:colOff>
      <xdr:row>5</xdr:row>
      <xdr:rowOff>0</xdr:rowOff>
    </xdr:to>
    <xdr:pic>
      <xdr:nvPicPr>
        <xdr:cNvPr id="6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37622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6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034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76200</xdr:colOff>
      <xdr:row>0</xdr:row>
      <xdr:rowOff>38100</xdr:rowOff>
    </xdr:from>
    <xdr:to>
      <xdr:col>80</xdr:col>
      <xdr:colOff>304800</xdr:colOff>
      <xdr:row>5</xdr:row>
      <xdr:rowOff>0</xdr:rowOff>
    </xdr:to>
    <xdr:pic>
      <xdr:nvPicPr>
        <xdr:cNvPr id="6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02804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6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11758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76200</xdr:colOff>
      <xdr:row>0</xdr:row>
      <xdr:rowOff>38100</xdr:rowOff>
    </xdr:from>
    <xdr:to>
      <xdr:col>82</xdr:col>
      <xdr:colOff>304800</xdr:colOff>
      <xdr:row>5</xdr:row>
      <xdr:rowOff>0</xdr:rowOff>
    </xdr:to>
    <xdr:pic>
      <xdr:nvPicPr>
        <xdr:cNvPr id="6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11091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6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790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76200</xdr:colOff>
      <xdr:row>0</xdr:row>
      <xdr:rowOff>38100</xdr:rowOff>
    </xdr:from>
    <xdr:to>
      <xdr:col>84</xdr:col>
      <xdr:colOff>304800</xdr:colOff>
      <xdr:row>5</xdr:row>
      <xdr:rowOff>0</xdr:rowOff>
    </xdr:to>
    <xdr:pic>
      <xdr:nvPicPr>
        <xdr:cNvPr id="6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7842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6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8737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76200</xdr:colOff>
      <xdr:row>0</xdr:row>
      <xdr:rowOff>38100</xdr:rowOff>
    </xdr:from>
    <xdr:to>
      <xdr:col>86</xdr:col>
      <xdr:colOff>304800</xdr:colOff>
      <xdr:row>5</xdr:row>
      <xdr:rowOff>0</xdr:rowOff>
    </xdr:to>
    <xdr:pic>
      <xdr:nvPicPr>
        <xdr:cNvPr id="6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86707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6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95661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76200</xdr:colOff>
      <xdr:row>0</xdr:row>
      <xdr:rowOff>38100</xdr:rowOff>
    </xdr:from>
    <xdr:to>
      <xdr:col>88</xdr:col>
      <xdr:colOff>304800</xdr:colOff>
      <xdr:row>5</xdr:row>
      <xdr:rowOff>0</xdr:rowOff>
    </xdr:to>
    <xdr:pic>
      <xdr:nvPicPr>
        <xdr:cNvPr id="6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949942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6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25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76200</xdr:colOff>
      <xdr:row>0</xdr:row>
      <xdr:rowOff>38100</xdr:rowOff>
    </xdr:from>
    <xdr:to>
      <xdr:col>90</xdr:col>
      <xdr:colOff>304800</xdr:colOff>
      <xdr:row>5</xdr:row>
      <xdr:rowOff>0</xdr:rowOff>
    </xdr:to>
    <xdr:pic>
      <xdr:nvPicPr>
        <xdr:cNvPr id="6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1844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6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303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76200</xdr:colOff>
      <xdr:row>0</xdr:row>
      <xdr:rowOff>38100</xdr:rowOff>
    </xdr:from>
    <xdr:to>
      <xdr:col>92</xdr:col>
      <xdr:colOff>304800</xdr:colOff>
      <xdr:row>5</xdr:row>
      <xdr:rowOff>0</xdr:rowOff>
    </xdr:to>
    <xdr:pic>
      <xdr:nvPicPr>
        <xdr:cNvPr id="6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2965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6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81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76200</xdr:colOff>
      <xdr:row>0</xdr:row>
      <xdr:rowOff>38100</xdr:rowOff>
    </xdr:from>
    <xdr:to>
      <xdr:col>94</xdr:col>
      <xdr:colOff>304800</xdr:colOff>
      <xdr:row>5</xdr:row>
      <xdr:rowOff>0</xdr:rowOff>
    </xdr:to>
    <xdr:pic>
      <xdr:nvPicPr>
        <xdr:cNvPr id="6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746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6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059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76200</xdr:colOff>
      <xdr:row>0</xdr:row>
      <xdr:rowOff>38100</xdr:rowOff>
    </xdr:from>
    <xdr:to>
      <xdr:col>96</xdr:col>
      <xdr:colOff>304800</xdr:colOff>
      <xdr:row>5</xdr:row>
      <xdr:rowOff>0</xdr:rowOff>
    </xdr:to>
    <xdr:pic>
      <xdr:nvPicPr>
        <xdr:cNvPr id="6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0526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6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937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76200</xdr:colOff>
      <xdr:row>0</xdr:row>
      <xdr:rowOff>38100</xdr:rowOff>
    </xdr:from>
    <xdr:to>
      <xdr:col>98</xdr:col>
      <xdr:colOff>304800</xdr:colOff>
      <xdr:row>5</xdr:row>
      <xdr:rowOff>0</xdr:rowOff>
    </xdr:to>
    <xdr:pic>
      <xdr:nvPicPr>
        <xdr:cNvPr id="6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9307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6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815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76200</xdr:colOff>
      <xdr:row>0</xdr:row>
      <xdr:rowOff>38100</xdr:rowOff>
    </xdr:from>
    <xdr:to>
      <xdr:col>100</xdr:col>
      <xdr:colOff>304800</xdr:colOff>
      <xdr:row>5</xdr:row>
      <xdr:rowOff>0</xdr:rowOff>
    </xdr:to>
    <xdr:pic>
      <xdr:nvPicPr>
        <xdr:cNvPr id="6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80884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6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3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76200</xdr:colOff>
      <xdr:row>0</xdr:row>
      <xdr:rowOff>38100</xdr:rowOff>
    </xdr:from>
    <xdr:to>
      <xdr:col>102</xdr:col>
      <xdr:colOff>304800</xdr:colOff>
      <xdr:row>5</xdr:row>
      <xdr:rowOff>0</xdr:rowOff>
    </xdr:to>
    <xdr:pic>
      <xdr:nvPicPr>
        <xdr:cNvPr id="6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869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6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571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76200</xdr:colOff>
      <xdr:row>0</xdr:row>
      <xdr:rowOff>38100</xdr:rowOff>
    </xdr:from>
    <xdr:to>
      <xdr:col>104</xdr:col>
      <xdr:colOff>304800</xdr:colOff>
      <xdr:row>5</xdr:row>
      <xdr:rowOff>0</xdr:rowOff>
    </xdr:to>
    <xdr:pic>
      <xdr:nvPicPr>
        <xdr:cNvPr id="6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5650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9525</xdr:colOff>
      <xdr:row>0</xdr:row>
      <xdr:rowOff>47625</xdr:rowOff>
    </xdr:from>
    <xdr:to>
      <xdr:col>106</xdr:col>
      <xdr:colOff>238125</xdr:colOff>
      <xdr:row>5</xdr:row>
      <xdr:rowOff>9525</xdr:rowOff>
    </xdr:to>
    <xdr:pic>
      <xdr:nvPicPr>
        <xdr:cNvPr id="6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49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76200</xdr:colOff>
      <xdr:row>0</xdr:row>
      <xdr:rowOff>38100</xdr:rowOff>
    </xdr:from>
    <xdr:to>
      <xdr:col>106</xdr:col>
      <xdr:colOff>304800</xdr:colOff>
      <xdr:row>5</xdr:row>
      <xdr:rowOff>0</xdr:rowOff>
    </xdr:to>
    <xdr:pic>
      <xdr:nvPicPr>
        <xdr:cNvPr id="6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430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24830925" y="19050"/>
          <a:ext cx="211455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0</xdr:col>
      <xdr:colOff>0</xdr:colOff>
      <xdr:row>26</xdr:row>
      <xdr:rowOff>28575</xdr:rowOff>
    </xdr:from>
    <xdr:to>
      <xdr:col>0</xdr:col>
      <xdr:colOff>1838325</xdr:colOff>
      <xdr:row>30</xdr:row>
      <xdr:rowOff>28575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5269075" y="8953500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1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0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1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2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3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4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5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7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8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9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1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2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4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5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7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8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9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0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1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3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4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5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6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7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8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9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0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1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2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3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4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5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6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7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8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9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0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1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3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4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5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6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7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8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9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0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1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2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3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4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5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6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7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8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9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0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1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2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3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4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5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6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7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8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9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0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1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2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3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4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5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6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7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8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9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0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1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2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3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4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5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6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7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8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1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2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3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4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5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6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7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8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9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0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1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2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3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4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5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6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7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8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9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0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1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2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3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4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5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6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7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8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9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0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1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2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3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5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6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8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9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3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6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7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0</xdr:row>
      <xdr:rowOff>38100</xdr:rowOff>
    </xdr:from>
    <xdr:to>
      <xdr:col>2</xdr:col>
      <xdr:colOff>304800</xdr:colOff>
      <xdr:row>5</xdr:row>
      <xdr:rowOff>0</xdr:rowOff>
    </xdr:to>
    <xdr:pic>
      <xdr:nvPicPr>
        <xdr:cNvPr id="6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11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6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7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0</xdr:row>
      <xdr:rowOff>38100</xdr:rowOff>
    </xdr:from>
    <xdr:to>
      <xdr:col>4</xdr:col>
      <xdr:colOff>304800</xdr:colOff>
      <xdr:row>5</xdr:row>
      <xdr:rowOff>0</xdr:rowOff>
    </xdr:to>
    <xdr:pic>
      <xdr:nvPicPr>
        <xdr:cNvPr id="6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11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6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45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76200</xdr:colOff>
      <xdr:row>0</xdr:row>
      <xdr:rowOff>38100</xdr:rowOff>
    </xdr:from>
    <xdr:to>
      <xdr:col>6</xdr:col>
      <xdr:colOff>304800</xdr:colOff>
      <xdr:row>5</xdr:row>
      <xdr:rowOff>0</xdr:rowOff>
    </xdr:to>
    <xdr:pic>
      <xdr:nvPicPr>
        <xdr:cNvPr id="6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390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6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23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76200</xdr:colOff>
      <xdr:row>0</xdr:row>
      <xdr:rowOff>38100</xdr:rowOff>
    </xdr:from>
    <xdr:to>
      <xdr:col>8</xdr:col>
      <xdr:colOff>304800</xdr:colOff>
      <xdr:row>5</xdr:row>
      <xdr:rowOff>0</xdr:rowOff>
    </xdr:to>
    <xdr:pic>
      <xdr:nvPicPr>
        <xdr:cNvPr id="6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171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6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76200</xdr:colOff>
      <xdr:row>0</xdr:row>
      <xdr:rowOff>38100</xdr:rowOff>
    </xdr:from>
    <xdr:to>
      <xdr:col>10</xdr:col>
      <xdr:colOff>304800</xdr:colOff>
      <xdr:row>5</xdr:row>
      <xdr:rowOff>0</xdr:rowOff>
    </xdr:to>
    <xdr:pic>
      <xdr:nvPicPr>
        <xdr:cNvPr id="6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29524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6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76200</xdr:colOff>
      <xdr:row>0</xdr:row>
      <xdr:rowOff>38100</xdr:rowOff>
    </xdr:from>
    <xdr:to>
      <xdr:col>12</xdr:col>
      <xdr:colOff>304800</xdr:colOff>
      <xdr:row>5</xdr:row>
      <xdr:rowOff>0</xdr:rowOff>
    </xdr:to>
    <xdr:pic>
      <xdr:nvPicPr>
        <xdr:cNvPr id="6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33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6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76200</xdr:colOff>
      <xdr:row>0</xdr:row>
      <xdr:rowOff>38100</xdr:rowOff>
    </xdr:from>
    <xdr:to>
      <xdr:col>14</xdr:col>
      <xdr:colOff>304800</xdr:colOff>
      <xdr:row>5</xdr:row>
      <xdr:rowOff>0</xdr:rowOff>
    </xdr:to>
    <xdr:pic>
      <xdr:nvPicPr>
        <xdr:cNvPr id="6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14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6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76200</xdr:colOff>
      <xdr:row>0</xdr:row>
      <xdr:rowOff>38100</xdr:rowOff>
    </xdr:from>
    <xdr:to>
      <xdr:col>16</xdr:col>
      <xdr:colOff>304800</xdr:colOff>
      <xdr:row>5</xdr:row>
      <xdr:rowOff>0</xdr:rowOff>
    </xdr:to>
    <xdr:pic>
      <xdr:nvPicPr>
        <xdr:cNvPr id="6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294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6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76200</xdr:colOff>
      <xdr:row>0</xdr:row>
      <xdr:rowOff>38100</xdr:rowOff>
    </xdr:from>
    <xdr:to>
      <xdr:col>18</xdr:col>
      <xdr:colOff>304800</xdr:colOff>
      <xdr:row>5</xdr:row>
      <xdr:rowOff>0</xdr:rowOff>
    </xdr:to>
    <xdr:pic>
      <xdr:nvPicPr>
        <xdr:cNvPr id="6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075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6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76200</xdr:colOff>
      <xdr:row>0</xdr:row>
      <xdr:rowOff>38100</xdr:rowOff>
    </xdr:from>
    <xdr:to>
      <xdr:col>20</xdr:col>
      <xdr:colOff>304800</xdr:colOff>
      <xdr:row>5</xdr:row>
      <xdr:rowOff>0</xdr:rowOff>
    </xdr:to>
    <xdr:pic>
      <xdr:nvPicPr>
        <xdr:cNvPr id="6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8564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6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22</xdr:col>
      <xdr:colOff>304800</xdr:colOff>
      <xdr:row>5</xdr:row>
      <xdr:rowOff>0</xdr:rowOff>
    </xdr:to>
    <xdr:pic>
      <xdr:nvPicPr>
        <xdr:cNvPr id="6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637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6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24</xdr:col>
      <xdr:colOff>304800</xdr:colOff>
      <xdr:row>5</xdr:row>
      <xdr:rowOff>0</xdr:rowOff>
    </xdr:to>
    <xdr:pic>
      <xdr:nvPicPr>
        <xdr:cNvPr id="6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18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6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26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76200</xdr:colOff>
      <xdr:row>0</xdr:row>
      <xdr:rowOff>38100</xdr:rowOff>
    </xdr:from>
    <xdr:to>
      <xdr:col>26</xdr:col>
      <xdr:colOff>304800</xdr:colOff>
      <xdr:row>5</xdr:row>
      <xdr:rowOff>0</xdr:rowOff>
    </xdr:to>
    <xdr:pic>
      <xdr:nvPicPr>
        <xdr:cNvPr id="6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198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6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76200</xdr:colOff>
      <xdr:row>0</xdr:row>
      <xdr:rowOff>38100</xdr:rowOff>
    </xdr:from>
    <xdr:to>
      <xdr:col>28</xdr:col>
      <xdr:colOff>304800</xdr:colOff>
      <xdr:row>5</xdr:row>
      <xdr:rowOff>0</xdr:rowOff>
    </xdr:to>
    <xdr:pic>
      <xdr:nvPicPr>
        <xdr:cNvPr id="6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1979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6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76200</xdr:colOff>
      <xdr:row>0</xdr:row>
      <xdr:rowOff>38100</xdr:rowOff>
    </xdr:from>
    <xdr:to>
      <xdr:col>30</xdr:col>
      <xdr:colOff>304800</xdr:colOff>
      <xdr:row>5</xdr:row>
      <xdr:rowOff>0</xdr:rowOff>
    </xdr:to>
    <xdr:pic>
      <xdr:nvPicPr>
        <xdr:cNvPr id="6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7604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6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60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76200</xdr:colOff>
      <xdr:row>0</xdr:row>
      <xdr:rowOff>38100</xdr:rowOff>
    </xdr:from>
    <xdr:to>
      <xdr:col>32</xdr:col>
      <xdr:colOff>304800</xdr:colOff>
      <xdr:row>5</xdr:row>
      <xdr:rowOff>0</xdr:rowOff>
    </xdr:to>
    <xdr:pic>
      <xdr:nvPicPr>
        <xdr:cNvPr id="6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541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6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4366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76200</xdr:colOff>
      <xdr:row>0</xdr:row>
      <xdr:rowOff>38100</xdr:rowOff>
    </xdr:from>
    <xdr:to>
      <xdr:col>34</xdr:col>
      <xdr:colOff>304800</xdr:colOff>
      <xdr:row>5</xdr:row>
      <xdr:rowOff>0</xdr:rowOff>
    </xdr:to>
    <xdr:pic>
      <xdr:nvPicPr>
        <xdr:cNvPr id="6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3699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6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16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76200</xdr:colOff>
      <xdr:row>0</xdr:row>
      <xdr:rowOff>38100</xdr:rowOff>
    </xdr:from>
    <xdr:to>
      <xdr:col>36</xdr:col>
      <xdr:colOff>304800</xdr:colOff>
      <xdr:row>5</xdr:row>
      <xdr:rowOff>0</xdr:rowOff>
    </xdr:to>
    <xdr:pic>
      <xdr:nvPicPr>
        <xdr:cNvPr id="6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102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6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998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76200</xdr:colOff>
      <xdr:row>0</xdr:row>
      <xdr:rowOff>38100</xdr:rowOff>
    </xdr:from>
    <xdr:to>
      <xdr:col>38</xdr:col>
      <xdr:colOff>304800</xdr:colOff>
      <xdr:row>5</xdr:row>
      <xdr:rowOff>0</xdr:rowOff>
    </xdr:to>
    <xdr:pic>
      <xdr:nvPicPr>
        <xdr:cNvPr id="6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9315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0</xdr:colOff>
      <xdr:row>0</xdr:row>
      <xdr:rowOff>47625</xdr:rowOff>
    </xdr:from>
    <xdr:to>
      <xdr:col>39</xdr:col>
      <xdr:colOff>0</xdr:colOff>
      <xdr:row>5</xdr:row>
      <xdr:rowOff>9525</xdr:rowOff>
    </xdr:to>
    <xdr:pic>
      <xdr:nvPicPr>
        <xdr:cNvPr id="6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473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0</xdr:colOff>
      <xdr:row>0</xdr:row>
      <xdr:rowOff>38100</xdr:rowOff>
    </xdr:from>
    <xdr:to>
      <xdr:col>39</xdr:col>
      <xdr:colOff>0</xdr:colOff>
      <xdr:row>5</xdr:row>
      <xdr:rowOff>0</xdr:rowOff>
    </xdr:to>
    <xdr:pic>
      <xdr:nvPicPr>
        <xdr:cNvPr id="6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46644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0</xdr:colOff>
      <xdr:row>0</xdr:row>
      <xdr:rowOff>47625</xdr:rowOff>
    </xdr:from>
    <xdr:to>
      <xdr:col>39</xdr:col>
      <xdr:colOff>0</xdr:colOff>
      <xdr:row>5</xdr:row>
      <xdr:rowOff>9525</xdr:rowOff>
    </xdr:to>
    <xdr:pic>
      <xdr:nvPicPr>
        <xdr:cNvPr id="6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5598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0</xdr:colOff>
      <xdr:row>0</xdr:row>
      <xdr:rowOff>38100</xdr:rowOff>
    </xdr:from>
    <xdr:to>
      <xdr:col>39</xdr:col>
      <xdr:colOff>0</xdr:colOff>
      <xdr:row>5</xdr:row>
      <xdr:rowOff>0</xdr:rowOff>
    </xdr:to>
    <xdr:pic>
      <xdr:nvPicPr>
        <xdr:cNvPr id="6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4931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6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473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76200</xdr:colOff>
      <xdr:row>0</xdr:row>
      <xdr:rowOff>38100</xdr:rowOff>
    </xdr:from>
    <xdr:to>
      <xdr:col>40</xdr:col>
      <xdr:colOff>304800</xdr:colOff>
      <xdr:row>5</xdr:row>
      <xdr:rowOff>0</xdr:rowOff>
    </xdr:to>
    <xdr:pic>
      <xdr:nvPicPr>
        <xdr:cNvPr id="6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46644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7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351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76200</xdr:colOff>
      <xdr:row>0</xdr:row>
      <xdr:rowOff>38100</xdr:rowOff>
    </xdr:from>
    <xdr:to>
      <xdr:col>42</xdr:col>
      <xdr:colOff>304800</xdr:colOff>
      <xdr:row>5</xdr:row>
      <xdr:rowOff>0</xdr:rowOff>
    </xdr:to>
    <xdr:pic>
      <xdr:nvPicPr>
        <xdr:cNvPr id="7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3445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7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9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76200</xdr:colOff>
      <xdr:row>0</xdr:row>
      <xdr:rowOff>38100</xdr:rowOff>
    </xdr:from>
    <xdr:to>
      <xdr:col>44</xdr:col>
      <xdr:colOff>304800</xdr:colOff>
      <xdr:row>5</xdr:row>
      <xdr:rowOff>0</xdr:rowOff>
    </xdr:to>
    <xdr:pic>
      <xdr:nvPicPr>
        <xdr:cNvPr id="7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26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7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07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76200</xdr:colOff>
      <xdr:row>0</xdr:row>
      <xdr:rowOff>38100</xdr:rowOff>
    </xdr:from>
    <xdr:to>
      <xdr:col>46</xdr:col>
      <xdr:colOff>304800</xdr:colOff>
      <xdr:row>5</xdr:row>
      <xdr:rowOff>0</xdr:rowOff>
    </xdr:to>
    <xdr:pic>
      <xdr:nvPicPr>
        <xdr:cNvPr id="7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006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7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902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76200</xdr:colOff>
      <xdr:row>0</xdr:row>
      <xdr:rowOff>38100</xdr:rowOff>
    </xdr:from>
    <xdr:to>
      <xdr:col>48</xdr:col>
      <xdr:colOff>304800</xdr:colOff>
      <xdr:row>5</xdr:row>
      <xdr:rowOff>0</xdr:rowOff>
    </xdr:to>
    <xdr:pic>
      <xdr:nvPicPr>
        <xdr:cNvPr id="7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8355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7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7309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76200</xdr:colOff>
      <xdr:row>0</xdr:row>
      <xdr:rowOff>38100</xdr:rowOff>
    </xdr:from>
    <xdr:to>
      <xdr:col>50</xdr:col>
      <xdr:colOff>304800</xdr:colOff>
      <xdr:row>5</xdr:row>
      <xdr:rowOff>0</xdr:rowOff>
    </xdr:to>
    <xdr:pic>
      <xdr:nvPicPr>
        <xdr:cNvPr id="7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66422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7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41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76200</xdr:colOff>
      <xdr:row>0</xdr:row>
      <xdr:rowOff>38100</xdr:rowOff>
    </xdr:from>
    <xdr:to>
      <xdr:col>52</xdr:col>
      <xdr:colOff>304800</xdr:colOff>
      <xdr:row>5</xdr:row>
      <xdr:rowOff>0</xdr:rowOff>
    </xdr:to>
    <xdr:pic>
      <xdr:nvPicPr>
        <xdr:cNvPr id="7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349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7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9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76200</xdr:colOff>
      <xdr:row>0</xdr:row>
      <xdr:rowOff>38100</xdr:rowOff>
    </xdr:from>
    <xdr:to>
      <xdr:col>54</xdr:col>
      <xdr:colOff>304800</xdr:colOff>
      <xdr:row>5</xdr:row>
      <xdr:rowOff>0</xdr:rowOff>
    </xdr:to>
    <xdr:pic>
      <xdr:nvPicPr>
        <xdr:cNvPr id="7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30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7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97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76200</xdr:colOff>
      <xdr:row>0</xdr:row>
      <xdr:rowOff>38100</xdr:rowOff>
    </xdr:from>
    <xdr:to>
      <xdr:col>56</xdr:col>
      <xdr:colOff>304800</xdr:colOff>
      <xdr:row>5</xdr:row>
      <xdr:rowOff>0</xdr:rowOff>
    </xdr:to>
    <xdr:pic>
      <xdr:nvPicPr>
        <xdr:cNvPr id="7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910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7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75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76200</xdr:colOff>
      <xdr:row>0</xdr:row>
      <xdr:rowOff>38100</xdr:rowOff>
    </xdr:from>
    <xdr:to>
      <xdr:col>58</xdr:col>
      <xdr:colOff>304800</xdr:colOff>
      <xdr:row>5</xdr:row>
      <xdr:rowOff>0</xdr:rowOff>
    </xdr:to>
    <xdr:pic>
      <xdr:nvPicPr>
        <xdr:cNvPr id="7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691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7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5870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76200</xdr:colOff>
      <xdr:row>0</xdr:row>
      <xdr:rowOff>38100</xdr:rowOff>
    </xdr:from>
    <xdr:to>
      <xdr:col>60</xdr:col>
      <xdr:colOff>304800</xdr:colOff>
      <xdr:row>5</xdr:row>
      <xdr:rowOff>0</xdr:rowOff>
    </xdr:to>
    <xdr:pic>
      <xdr:nvPicPr>
        <xdr:cNvPr id="7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5203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7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131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76200</xdr:colOff>
      <xdr:row>0</xdr:row>
      <xdr:rowOff>38100</xdr:rowOff>
    </xdr:from>
    <xdr:to>
      <xdr:col>62</xdr:col>
      <xdr:colOff>304800</xdr:colOff>
      <xdr:row>5</xdr:row>
      <xdr:rowOff>0</xdr:rowOff>
    </xdr:to>
    <xdr:pic>
      <xdr:nvPicPr>
        <xdr:cNvPr id="7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1253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7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21486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76200</xdr:colOff>
      <xdr:row>0</xdr:row>
      <xdr:rowOff>38100</xdr:rowOff>
    </xdr:from>
    <xdr:to>
      <xdr:col>64</xdr:col>
      <xdr:colOff>304800</xdr:colOff>
      <xdr:row>5</xdr:row>
      <xdr:rowOff>0</xdr:rowOff>
    </xdr:to>
    <xdr:pic>
      <xdr:nvPicPr>
        <xdr:cNvPr id="7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20819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0</xdr:colOff>
      <xdr:row>0</xdr:row>
      <xdr:rowOff>47625</xdr:rowOff>
    </xdr:from>
    <xdr:to>
      <xdr:col>65</xdr:col>
      <xdr:colOff>0</xdr:colOff>
      <xdr:row>5</xdr:row>
      <xdr:rowOff>9525</xdr:rowOff>
    </xdr:to>
    <xdr:pic>
      <xdr:nvPicPr>
        <xdr:cNvPr id="7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8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0</xdr:colOff>
      <xdr:row>0</xdr:row>
      <xdr:rowOff>38100</xdr:rowOff>
    </xdr:from>
    <xdr:to>
      <xdr:col>65</xdr:col>
      <xdr:colOff>0</xdr:colOff>
      <xdr:row>5</xdr:row>
      <xdr:rowOff>0</xdr:rowOff>
    </xdr:to>
    <xdr:pic>
      <xdr:nvPicPr>
        <xdr:cNvPr id="7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14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9525</xdr:colOff>
      <xdr:row>0</xdr:row>
      <xdr:rowOff>47625</xdr:rowOff>
    </xdr:from>
    <xdr:to>
      <xdr:col>66</xdr:col>
      <xdr:colOff>238125</xdr:colOff>
      <xdr:row>5</xdr:row>
      <xdr:rowOff>9525</xdr:rowOff>
    </xdr:to>
    <xdr:pic>
      <xdr:nvPicPr>
        <xdr:cNvPr id="7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8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76200</xdr:colOff>
      <xdr:row>0</xdr:row>
      <xdr:rowOff>38100</xdr:rowOff>
    </xdr:from>
    <xdr:to>
      <xdr:col>66</xdr:col>
      <xdr:colOff>304800</xdr:colOff>
      <xdr:row>5</xdr:row>
      <xdr:rowOff>0</xdr:rowOff>
    </xdr:to>
    <xdr:pic>
      <xdr:nvPicPr>
        <xdr:cNvPr id="7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14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9525</xdr:colOff>
      <xdr:row>0</xdr:row>
      <xdr:rowOff>47625</xdr:rowOff>
    </xdr:from>
    <xdr:to>
      <xdr:col>68</xdr:col>
      <xdr:colOff>238125</xdr:colOff>
      <xdr:row>5</xdr:row>
      <xdr:rowOff>9525</xdr:rowOff>
    </xdr:to>
    <xdr:pic>
      <xdr:nvPicPr>
        <xdr:cNvPr id="7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766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76200</xdr:colOff>
      <xdr:row>0</xdr:row>
      <xdr:rowOff>38100</xdr:rowOff>
    </xdr:from>
    <xdr:to>
      <xdr:col>68</xdr:col>
      <xdr:colOff>304800</xdr:colOff>
      <xdr:row>5</xdr:row>
      <xdr:rowOff>0</xdr:rowOff>
    </xdr:to>
    <xdr:pic>
      <xdr:nvPicPr>
        <xdr:cNvPr id="7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7595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9525</xdr:colOff>
      <xdr:row>0</xdr:row>
      <xdr:rowOff>47625</xdr:rowOff>
    </xdr:from>
    <xdr:to>
      <xdr:col>70</xdr:col>
      <xdr:colOff>238125</xdr:colOff>
      <xdr:row>5</xdr:row>
      <xdr:rowOff>9525</xdr:rowOff>
    </xdr:to>
    <xdr:pic>
      <xdr:nvPicPr>
        <xdr:cNvPr id="7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4910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76200</xdr:colOff>
      <xdr:row>0</xdr:row>
      <xdr:rowOff>38100</xdr:rowOff>
    </xdr:from>
    <xdr:to>
      <xdr:col>70</xdr:col>
      <xdr:colOff>304800</xdr:colOff>
      <xdr:row>5</xdr:row>
      <xdr:rowOff>0</xdr:rowOff>
    </xdr:to>
    <xdr:pic>
      <xdr:nvPicPr>
        <xdr:cNvPr id="7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4243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9525</xdr:colOff>
      <xdr:row>0</xdr:row>
      <xdr:rowOff>47625</xdr:rowOff>
    </xdr:from>
    <xdr:to>
      <xdr:col>72</xdr:col>
      <xdr:colOff>238125</xdr:colOff>
      <xdr:row>5</xdr:row>
      <xdr:rowOff>9525</xdr:rowOff>
    </xdr:to>
    <xdr:pic>
      <xdr:nvPicPr>
        <xdr:cNvPr id="7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93197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76200</xdr:colOff>
      <xdr:row>0</xdr:row>
      <xdr:rowOff>38100</xdr:rowOff>
    </xdr:from>
    <xdr:to>
      <xdr:col>72</xdr:col>
      <xdr:colOff>304800</xdr:colOff>
      <xdr:row>5</xdr:row>
      <xdr:rowOff>0</xdr:rowOff>
    </xdr:to>
    <xdr:pic>
      <xdr:nvPicPr>
        <xdr:cNvPr id="7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925302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7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14837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76200</xdr:colOff>
      <xdr:row>0</xdr:row>
      <xdr:rowOff>38100</xdr:rowOff>
    </xdr:from>
    <xdr:to>
      <xdr:col>74</xdr:col>
      <xdr:colOff>304800</xdr:colOff>
      <xdr:row>5</xdr:row>
      <xdr:rowOff>0</xdr:rowOff>
    </xdr:to>
    <xdr:pic>
      <xdr:nvPicPr>
        <xdr:cNvPr id="7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08170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7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78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76200</xdr:colOff>
      <xdr:row>0</xdr:row>
      <xdr:rowOff>38100</xdr:rowOff>
    </xdr:from>
    <xdr:to>
      <xdr:col>76</xdr:col>
      <xdr:colOff>304800</xdr:colOff>
      <xdr:row>5</xdr:row>
      <xdr:rowOff>0</xdr:rowOff>
    </xdr:to>
    <xdr:pic>
      <xdr:nvPicPr>
        <xdr:cNvPr id="7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718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7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3614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76200</xdr:colOff>
      <xdr:row>0</xdr:row>
      <xdr:rowOff>38100</xdr:rowOff>
    </xdr:from>
    <xdr:to>
      <xdr:col>78</xdr:col>
      <xdr:colOff>304800</xdr:colOff>
      <xdr:row>5</xdr:row>
      <xdr:rowOff>0</xdr:rowOff>
    </xdr:to>
    <xdr:pic>
      <xdr:nvPicPr>
        <xdr:cNvPr id="7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35475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7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07091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76200</xdr:colOff>
      <xdr:row>0</xdr:row>
      <xdr:rowOff>38100</xdr:rowOff>
    </xdr:from>
    <xdr:to>
      <xdr:col>80</xdr:col>
      <xdr:colOff>304800</xdr:colOff>
      <xdr:row>5</xdr:row>
      <xdr:rowOff>0</xdr:rowOff>
    </xdr:to>
    <xdr:pic>
      <xdr:nvPicPr>
        <xdr:cNvPr id="7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064242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7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153777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76200</xdr:colOff>
      <xdr:row>0</xdr:row>
      <xdr:rowOff>38100</xdr:rowOff>
    </xdr:from>
    <xdr:to>
      <xdr:col>82</xdr:col>
      <xdr:colOff>304800</xdr:colOff>
      <xdr:row>5</xdr:row>
      <xdr:rowOff>0</xdr:rowOff>
    </xdr:to>
    <xdr:pic>
      <xdr:nvPicPr>
        <xdr:cNvPr id="7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147110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7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18547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76200</xdr:colOff>
      <xdr:row>0</xdr:row>
      <xdr:rowOff>38100</xdr:rowOff>
    </xdr:from>
    <xdr:to>
      <xdr:col>84</xdr:col>
      <xdr:colOff>304800</xdr:colOff>
      <xdr:row>5</xdr:row>
      <xdr:rowOff>0</xdr:rowOff>
    </xdr:to>
    <xdr:pic>
      <xdr:nvPicPr>
        <xdr:cNvPr id="7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11880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7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668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76200</xdr:colOff>
      <xdr:row>0</xdr:row>
      <xdr:rowOff>38100</xdr:rowOff>
    </xdr:from>
    <xdr:to>
      <xdr:col>86</xdr:col>
      <xdr:colOff>304800</xdr:colOff>
      <xdr:row>5</xdr:row>
      <xdr:rowOff>0</xdr:rowOff>
    </xdr:to>
    <xdr:pic>
      <xdr:nvPicPr>
        <xdr:cNvPr id="7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6622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7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547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76200</xdr:colOff>
      <xdr:row>0</xdr:row>
      <xdr:rowOff>38100</xdr:rowOff>
    </xdr:from>
    <xdr:to>
      <xdr:col>88</xdr:col>
      <xdr:colOff>304800</xdr:colOff>
      <xdr:row>5</xdr:row>
      <xdr:rowOff>0</xdr:rowOff>
    </xdr:to>
    <xdr:pic>
      <xdr:nvPicPr>
        <xdr:cNvPr id="7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5403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7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62990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76200</xdr:colOff>
      <xdr:row>0</xdr:row>
      <xdr:rowOff>38100</xdr:rowOff>
    </xdr:from>
    <xdr:to>
      <xdr:col>90</xdr:col>
      <xdr:colOff>304800</xdr:colOff>
      <xdr:row>5</xdr:row>
      <xdr:rowOff>0</xdr:rowOff>
    </xdr:to>
    <xdr:pic>
      <xdr:nvPicPr>
        <xdr:cNvPr id="7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62323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7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303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76200</xdr:colOff>
      <xdr:row>0</xdr:row>
      <xdr:rowOff>38100</xdr:rowOff>
    </xdr:from>
    <xdr:to>
      <xdr:col>92</xdr:col>
      <xdr:colOff>304800</xdr:colOff>
      <xdr:row>5</xdr:row>
      <xdr:rowOff>0</xdr:rowOff>
    </xdr:to>
    <xdr:pic>
      <xdr:nvPicPr>
        <xdr:cNvPr id="7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2965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7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81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76200</xdr:colOff>
      <xdr:row>0</xdr:row>
      <xdr:rowOff>38100</xdr:rowOff>
    </xdr:from>
    <xdr:to>
      <xdr:col>94</xdr:col>
      <xdr:colOff>304800</xdr:colOff>
      <xdr:row>5</xdr:row>
      <xdr:rowOff>0</xdr:rowOff>
    </xdr:to>
    <xdr:pic>
      <xdr:nvPicPr>
        <xdr:cNvPr id="7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746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7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059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76200</xdr:colOff>
      <xdr:row>0</xdr:row>
      <xdr:rowOff>38100</xdr:rowOff>
    </xdr:from>
    <xdr:to>
      <xdr:col>96</xdr:col>
      <xdr:colOff>304800</xdr:colOff>
      <xdr:row>5</xdr:row>
      <xdr:rowOff>0</xdr:rowOff>
    </xdr:to>
    <xdr:pic>
      <xdr:nvPicPr>
        <xdr:cNvPr id="7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0526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7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937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76200</xdr:colOff>
      <xdr:row>0</xdr:row>
      <xdr:rowOff>38100</xdr:rowOff>
    </xdr:from>
    <xdr:to>
      <xdr:col>98</xdr:col>
      <xdr:colOff>304800</xdr:colOff>
      <xdr:row>5</xdr:row>
      <xdr:rowOff>0</xdr:rowOff>
    </xdr:to>
    <xdr:pic>
      <xdr:nvPicPr>
        <xdr:cNvPr id="7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9307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7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815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19050</xdr:colOff>
      <xdr:row>0</xdr:row>
      <xdr:rowOff>47625</xdr:rowOff>
    </xdr:from>
    <xdr:to>
      <xdr:col>100</xdr:col>
      <xdr:colOff>247650</xdr:colOff>
      <xdr:row>5</xdr:row>
      <xdr:rowOff>9525</xdr:rowOff>
    </xdr:to>
    <xdr:pic>
      <xdr:nvPicPr>
        <xdr:cNvPr id="7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26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7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3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47625</xdr:colOff>
      <xdr:row>0</xdr:row>
      <xdr:rowOff>9525</xdr:rowOff>
    </xdr:from>
    <xdr:to>
      <xdr:col>102</xdr:col>
      <xdr:colOff>276225</xdr:colOff>
      <xdr:row>4</xdr:row>
      <xdr:rowOff>133350</xdr:rowOff>
    </xdr:to>
    <xdr:pic>
      <xdr:nvPicPr>
        <xdr:cNvPr id="7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567865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7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571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47625</xdr:colOff>
      <xdr:row>0</xdr:row>
      <xdr:rowOff>9525</xdr:rowOff>
    </xdr:from>
    <xdr:to>
      <xdr:col>104</xdr:col>
      <xdr:colOff>276225</xdr:colOff>
      <xdr:row>4</xdr:row>
      <xdr:rowOff>133350</xdr:rowOff>
    </xdr:to>
    <xdr:pic>
      <xdr:nvPicPr>
        <xdr:cNvPr id="7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567865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9525</xdr:colOff>
      <xdr:row>0</xdr:row>
      <xdr:rowOff>47625</xdr:rowOff>
    </xdr:from>
    <xdr:to>
      <xdr:col>106</xdr:col>
      <xdr:colOff>238125</xdr:colOff>
      <xdr:row>5</xdr:row>
      <xdr:rowOff>9525</xdr:rowOff>
    </xdr:to>
    <xdr:pic>
      <xdr:nvPicPr>
        <xdr:cNvPr id="7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49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47625</xdr:colOff>
      <xdr:row>0</xdr:row>
      <xdr:rowOff>9525</xdr:rowOff>
    </xdr:from>
    <xdr:to>
      <xdr:col>106</xdr:col>
      <xdr:colOff>276225</xdr:colOff>
      <xdr:row>4</xdr:row>
      <xdr:rowOff>133350</xdr:rowOff>
    </xdr:to>
    <xdr:pic>
      <xdr:nvPicPr>
        <xdr:cNvPr id="7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45945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107</xdr:col>
      <xdr:colOff>9525</xdr:colOff>
      <xdr:row>0</xdr:row>
      <xdr:rowOff>47625</xdr:rowOff>
    </xdr:from>
    <xdr:to>
      <xdr:col>108</xdr:col>
      <xdr:colOff>238125</xdr:colOff>
      <xdr:row>5</xdr:row>
      <xdr:rowOff>9525</xdr:rowOff>
    </xdr:to>
    <xdr:pic>
      <xdr:nvPicPr>
        <xdr:cNvPr id="7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7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107</xdr:col>
      <xdr:colOff>47625</xdr:colOff>
      <xdr:row>0</xdr:row>
      <xdr:rowOff>9525</xdr:rowOff>
    </xdr:from>
    <xdr:to>
      <xdr:col>108</xdr:col>
      <xdr:colOff>276225</xdr:colOff>
      <xdr:row>4</xdr:row>
      <xdr:rowOff>133350</xdr:rowOff>
    </xdr:to>
    <xdr:pic>
      <xdr:nvPicPr>
        <xdr:cNvPr id="7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4025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109</xdr:col>
      <xdr:colOff>9525</xdr:colOff>
      <xdr:row>0</xdr:row>
      <xdr:rowOff>47625</xdr:rowOff>
    </xdr:from>
    <xdr:to>
      <xdr:col>110</xdr:col>
      <xdr:colOff>238125</xdr:colOff>
      <xdr:row>5</xdr:row>
      <xdr:rowOff>9525</xdr:rowOff>
    </xdr:to>
    <xdr:pic>
      <xdr:nvPicPr>
        <xdr:cNvPr id="7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5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109</xdr:col>
      <xdr:colOff>47625</xdr:colOff>
      <xdr:row>0</xdr:row>
      <xdr:rowOff>9525</xdr:rowOff>
    </xdr:from>
    <xdr:to>
      <xdr:col>110</xdr:col>
      <xdr:colOff>276225</xdr:colOff>
      <xdr:row>4</xdr:row>
      <xdr:rowOff>133350</xdr:rowOff>
    </xdr:to>
    <xdr:pic>
      <xdr:nvPicPr>
        <xdr:cNvPr id="7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2105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111</xdr:col>
      <xdr:colOff>9525</xdr:colOff>
      <xdr:row>0</xdr:row>
      <xdr:rowOff>47625</xdr:rowOff>
    </xdr:from>
    <xdr:to>
      <xdr:col>112</xdr:col>
      <xdr:colOff>238125</xdr:colOff>
      <xdr:row>5</xdr:row>
      <xdr:rowOff>9525</xdr:rowOff>
    </xdr:to>
    <xdr:pic>
      <xdr:nvPicPr>
        <xdr:cNvPr id="7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8878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111</xdr:col>
      <xdr:colOff>47625</xdr:colOff>
      <xdr:row>0</xdr:row>
      <xdr:rowOff>9525</xdr:rowOff>
    </xdr:from>
    <xdr:to>
      <xdr:col>112</xdr:col>
      <xdr:colOff>276225</xdr:colOff>
      <xdr:row>4</xdr:row>
      <xdr:rowOff>133350</xdr:rowOff>
    </xdr:to>
    <xdr:pic>
      <xdr:nvPicPr>
        <xdr:cNvPr id="7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849725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21173325" y="19050"/>
          <a:ext cx="211455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1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0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1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2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3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4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5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7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8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9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1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2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4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5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7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8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9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0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1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3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4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5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6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7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8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9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0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1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2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3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4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5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6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7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8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9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0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1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3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4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5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6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7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8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9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0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1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2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3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4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5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6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7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8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9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0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1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2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3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4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5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6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7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8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9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0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1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2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3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4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5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6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7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8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9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0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1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2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3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4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5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6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7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8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1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2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3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4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5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6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7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8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9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0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1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2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3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4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5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6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7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8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9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0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1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2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3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4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5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6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7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8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9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0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1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2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3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5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6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8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9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3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7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9525</xdr:rowOff>
    </xdr:from>
    <xdr:to>
      <xdr:col>2</xdr:col>
      <xdr:colOff>276225</xdr:colOff>
      <xdr:row>4</xdr:row>
      <xdr:rowOff>133350</xdr:rowOff>
    </xdr:to>
    <xdr:pic>
      <xdr:nvPicPr>
        <xdr:cNvPr id="7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7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0</xdr:row>
      <xdr:rowOff>9525</xdr:rowOff>
    </xdr:from>
    <xdr:to>
      <xdr:col>4</xdr:col>
      <xdr:colOff>276225</xdr:colOff>
      <xdr:row>4</xdr:row>
      <xdr:rowOff>133350</xdr:rowOff>
    </xdr:to>
    <xdr:pic>
      <xdr:nvPicPr>
        <xdr:cNvPr id="7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7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47625</xdr:colOff>
      <xdr:row>0</xdr:row>
      <xdr:rowOff>9525</xdr:rowOff>
    </xdr:from>
    <xdr:to>
      <xdr:col>6</xdr:col>
      <xdr:colOff>276225</xdr:colOff>
      <xdr:row>4</xdr:row>
      <xdr:rowOff>133350</xdr:rowOff>
    </xdr:to>
    <xdr:pic>
      <xdr:nvPicPr>
        <xdr:cNvPr id="7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7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1962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47625</xdr:colOff>
      <xdr:row>0</xdr:row>
      <xdr:rowOff>9525</xdr:rowOff>
    </xdr:from>
    <xdr:to>
      <xdr:col>8</xdr:col>
      <xdr:colOff>276225</xdr:colOff>
      <xdr:row>4</xdr:row>
      <xdr:rowOff>133350</xdr:rowOff>
    </xdr:to>
    <xdr:pic>
      <xdr:nvPicPr>
        <xdr:cNvPr id="7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1958265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7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47625</xdr:colOff>
      <xdr:row>0</xdr:row>
      <xdr:rowOff>9525</xdr:rowOff>
    </xdr:from>
    <xdr:to>
      <xdr:col>10</xdr:col>
      <xdr:colOff>276225</xdr:colOff>
      <xdr:row>4</xdr:row>
      <xdr:rowOff>133350</xdr:rowOff>
    </xdr:to>
    <xdr:pic>
      <xdr:nvPicPr>
        <xdr:cNvPr id="7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298105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7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8478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47625</xdr:colOff>
      <xdr:row>0</xdr:row>
      <xdr:rowOff>9525</xdr:rowOff>
    </xdr:from>
    <xdr:to>
      <xdr:col>12</xdr:col>
      <xdr:colOff>276225</xdr:colOff>
      <xdr:row>4</xdr:row>
      <xdr:rowOff>133350</xdr:rowOff>
    </xdr:to>
    <xdr:pic>
      <xdr:nvPicPr>
        <xdr:cNvPr id="7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809725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7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6765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47625</xdr:colOff>
      <xdr:row>0</xdr:row>
      <xdr:rowOff>9525</xdr:rowOff>
    </xdr:from>
    <xdr:to>
      <xdr:col>14</xdr:col>
      <xdr:colOff>276225</xdr:colOff>
      <xdr:row>4</xdr:row>
      <xdr:rowOff>133350</xdr:rowOff>
    </xdr:to>
    <xdr:pic>
      <xdr:nvPicPr>
        <xdr:cNvPr id="7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63840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7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47625</xdr:colOff>
      <xdr:row>0</xdr:row>
      <xdr:rowOff>9525</xdr:rowOff>
    </xdr:from>
    <xdr:to>
      <xdr:col>16</xdr:col>
      <xdr:colOff>276225</xdr:colOff>
      <xdr:row>4</xdr:row>
      <xdr:rowOff>133350</xdr:rowOff>
    </xdr:to>
    <xdr:pic>
      <xdr:nvPicPr>
        <xdr:cNvPr id="7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2345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7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47625</xdr:colOff>
      <xdr:row>0</xdr:row>
      <xdr:rowOff>9525</xdr:rowOff>
    </xdr:from>
    <xdr:to>
      <xdr:col>18</xdr:col>
      <xdr:colOff>276225</xdr:colOff>
      <xdr:row>4</xdr:row>
      <xdr:rowOff>133350</xdr:rowOff>
    </xdr:to>
    <xdr:pic>
      <xdr:nvPicPr>
        <xdr:cNvPr id="7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0425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7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47625</xdr:colOff>
      <xdr:row>0</xdr:row>
      <xdr:rowOff>9525</xdr:rowOff>
    </xdr:from>
    <xdr:to>
      <xdr:col>20</xdr:col>
      <xdr:colOff>276225</xdr:colOff>
      <xdr:row>4</xdr:row>
      <xdr:rowOff>133350</xdr:rowOff>
    </xdr:to>
    <xdr:pic>
      <xdr:nvPicPr>
        <xdr:cNvPr id="7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88505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31850850" y="19050"/>
          <a:ext cx="211455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7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9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0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3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5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6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7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8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9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0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1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2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3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4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5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6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7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8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9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0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1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2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3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4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5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46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7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8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9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0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1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2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3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4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5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6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7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8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9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0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1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9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0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1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2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3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4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5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6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7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8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9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0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1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2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3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4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5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6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7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8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9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0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1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2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3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4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5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6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7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8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9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0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1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2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3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4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5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6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7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8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9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0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1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2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3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4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5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6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7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8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9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0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1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2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3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4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5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6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7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8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9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0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1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2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3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4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5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6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7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8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9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0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1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2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3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4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5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6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7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8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9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0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1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2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3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4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5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6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7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0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1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2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3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4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5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6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7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8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9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0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1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2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3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4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5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6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7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8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9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0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1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2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3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4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5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6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7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8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9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0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1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2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3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4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5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7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8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38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27269325" y="19050"/>
          <a:ext cx="211455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7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9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0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3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5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6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7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8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9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0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1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2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3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4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5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6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7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8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9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0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1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2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3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4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5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46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7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8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9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0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1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2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3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4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5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6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7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8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9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0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1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9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0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1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2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3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4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5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6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7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8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9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0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1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2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3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4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5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6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7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8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9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0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1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2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3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4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5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6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7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8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9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0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1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2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3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4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5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6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7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8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9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0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1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2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3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4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5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6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7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8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9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0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1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2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3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4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5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6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7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8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9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0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1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2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3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4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5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6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7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8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9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0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1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2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3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4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5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6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7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8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9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0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1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2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3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4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5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6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7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0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1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2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3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4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5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6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7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8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9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0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1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2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3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4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5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6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7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8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9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0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1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2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3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4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5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6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7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8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9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0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1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2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3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4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5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7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8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38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22392525" y="19050"/>
          <a:ext cx="211455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055352000" y="19050"/>
          <a:ext cx="211455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032977775" y="19050"/>
          <a:ext cx="211455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09080300" y="19050"/>
          <a:ext cx="211455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79</xdr:col>
      <xdr:colOff>714375</xdr:colOff>
      <xdr:row>0</xdr:row>
      <xdr:rowOff>123825</xdr:rowOff>
    </xdr:from>
    <xdr:to>
      <xdr:col>81</xdr:col>
      <xdr:colOff>342900</xdr:colOff>
      <xdr:row>5</xdr:row>
      <xdr:rowOff>85725</xdr:rowOff>
    </xdr:to>
    <xdr:pic>
      <xdr:nvPicPr>
        <xdr:cNvPr id="31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337100" y="123825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35460825" y="19050"/>
          <a:ext cx="211455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97917000" y="19050"/>
          <a:ext cx="175260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97</xdr:col>
      <xdr:colOff>676275</xdr:colOff>
      <xdr:row>1</xdr:row>
      <xdr:rowOff>28575</xdr:rowOff>
    </xdr:from>
    <xdr:to>
      <xdr:col>99</xdr:col>
      <xdr:colOff>304800</xdr:colOff>
      <xdr:row>5</xdr:row>
      <xdr:rowOff>152400</xdr:rowOff>
    </xdr:to>
    <xdr:pic>
      <xdr:nvPicPr>
        <xdr:cNvPr id="42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402400" y="190500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28575</xdr:rowOff>
    </xdr:from>
    <xdr:to>
      <xdr:col>0</xdr:col>
      <xdr:colOff>1838325</xdr:colOff>
      <xdr:row>30</xdr:row>
      <xdr:rowOff>28575</xdr:rowOff>
    </xdr:to>
    <xdr:pic>
      <xdr:nvPicPr>
        <xdr:cNvPr id="421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993200" y="5695950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96088200" y="19050"/>
          <a:ext cx="1914525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0</xdr:col>
      <xdr:colOff>0</xdr:colOff>
      <xdr:row>26</xdr:row>
      <xdr:rowOff>28575</xdr:rowOff>
    </xdr:from>
    <xdr:to>
      <xdr:col>0</xdr:col>
      <xdr:colOff>1838325</xdr:colOff>
      <xdr:row>30</xdr:row>
      <xdr:rowOff>28575</xdr:rowOff>
    </xdr:to>
    <xdr:pic>
      <xdr:nvPicPr>
        <xdr:cNvPr id="1631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326325" y="5695950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390525</xdr:colOff>
      <xdr:row>1</xdr:row>
      <xdr:rowOff>9525</xdr:rowOff>
    </xdr:from>
    <xdr:to>
      <xdr:col>3</xdr:col>
      <xdr:colOff>19050</xdr:colOff>
      <xdr:row>5</xdr:row>
      <xdr:rowOff>133350</xdr:rowOff>
    </xdr:to>
    <xdr:pic>
      <xdr:nvPicPr>
        <xdr:cNvPr id="1631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390525</xdr:colOff>
      <xdr:row>1</xdr:row>
      <xdr:rowOff>9525</xdr:rowOff>
    </xdr:from>
    <xdr:to>
      <xdr:col>5</xdr:col>
      <xdr:colOff>19050</xdr:colOff>
      <xdr:row>5</xdr:row>
      <xdr:rowOff>133350</xdr:rowOff>
    </xdr:to>
    <xdr:pic>
      <xdr:nvPicPr>
        <xdr:cNvPr id="1631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390525</xdr:colOff>
      <xdr:row>1</xdr:row>
      <xdr:rowOff>9525</xdr:rowOff>
    </xdr:from>
    <xdr:to>
      <xdr:col>7</xdr:col>
      <xdr:colOff>19050</xdr:colOff>
      <xdr:row>5</xdr:row>
      <xdr:rowOff>133350</xdr:rowOff>
    </xdr:to>
    <xdr:pic>
      <xdr:nvPicPr>
        <xdr:cNvPr id="1631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390525</xdr:colOff>
      <xdr:row>1</xdr:row>
      <xdr:rowOff>9525</xdr:rowOff>
    </xdr:from>
    <xdr:to>
      <xdr:col>9</xdr:col>
      <xdr:colOff>19050</xdr:colOff>
      <xdr:row>5</xdr:row>
      <xdr:rowOff>133350</xdr:rowOff>
    </xdr:to>
    <xdr:pic>
      <xdr:nvPicPr>
        <xdr:cNvPr id="1631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390525</xdr:colOff>
      <xdr:row>1</xdr:row>
      <xdr:rowOff>9525</xdr:rowOff>
    </xdr:from>
    <xdr:to>
      <xdr:col>11</xdr:col>
      <xdr:colOff>19050</xdr:colOff>
      <xdr:row>5</xdr:row>
      <xdr:rowOff>133350</xdr:rowOff>
    </xdr:to>
    <xdr:pic>
      <xdr:nvPicPr>
        <xdr:cNvPr id="1631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390525</xdr:colOff>
      <xdr:row>1</xdr:row>
      <xdr:rowOff>9525</xdr:rowOff>
    </xdr:from>
    <xdr:to>
      <xdr:col>13</xdr:col>
      <xdr:colOff>19050</xdr:colOff>
      <xdr:row>5</xdr:row>
      <xdr:rowOff>133350</xdr:rowOff>
    </xdr:to>
    <xdr:pic>
      <xdr:nvPicPr>
        <xdr:cNvPr id="1632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390525</xdr:colOff>
      <xdr:row>1</xdr:row>
      <xdr:rowOff>9525</xdr:rowOff>
    </xdr:from>
    <xdr:to>
      <xdr:col>15</xdr:col>
      <xdr:colOff>19050</xdr:colOff>
      <xdr:row>5</xdr:row>
      <xdr:rowOff>133350</xdr:rowOff>
    </xdr:to>
    <xdr:pic>
      <xdr:nvPicPr>
        <xdr:cNvPr id="163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390525</xdr:colOff>
      <xdr:row>1</xdr:row>
      <xdr:rowOff>9525</xdr:rowOff>
    </xdr:from>
    <xdr:to>
      <xdr:col>17</xdr:col>
      <xdr:colOff>19050</xdr:colOff>
      <xdr:row>5</xdr:row>
      <xdr:rowOff>133350</xdr:rowOff>
    </xdr:to>
    <xdr:pic>
      <xdr:nvPicPr>
        <xdr:cNvPr id="163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390525</xdr:colOff>
      <xdr:row>1</xdr:row>
      <xdr:rowOff>9525</xdr:rowOff>
    </xdr:from>
    <xdr:to>
      <xdr:col>19</xdr:col>
      <xdr:colOff>19050</xdr:colOff>
      <xdr:row>5</xdr:row>
      <xdr:rowOff>133350</xdr:rowOff>
    </xdr:to>
    <xdr:pic>
      <xdr:nvPicPr>
        <xdr:cNvPr id="1632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390525</xdr:colOff>
      <xdr:row>1</xdr:row>
      <xdr:rowOff>9525</xdr:rowOff>
    </xdr:from>
    <xdr:to>
      <xdr:col>21</xdr:col>
      <xdr:colOff>19050</xdr:colOff>
      <xdr:row>5</xdr:row>
      <xdr:rowOff>133350</xdr:rowOff>
    </xdr:to>
    <xdr:pic>
      <xdr:nvPicPr>
        <xdr:cNvPr id="1632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390525</xdr:colOff>
      <xdr:row>1</xdr:row>
      <xdr:rowOff>9525</xdr:rowOff>
    </xdr:from>
    <xdr:to>
      <xdr:col>23</xdr:col>
      <xdr:colOff>19050</xdr:colOff>
      <xdr:row>5</xdr:row>
      <xdr:rowOff>133350</xdr:rowOff>
    </xdr:to>
    <xdr:pic>
      <xdr:nvPicPr>
        <xdr:cNvPr id="1632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390525</xdr:colOff>
      <xdr:row>1</xdr:row>
      <xdr:rowOff>9525</xdr:rowOff>
    </xdr:from>
    <xdr:to>
      <xdr:col>25</xdr:col>
      <xdr:colOff>19050</xdr:colOff>
      <xdr:row>5</xdr:row>
      <xdr:rowOff>133350</xdr:rowOff>
    </xdr:to>
    <xdr:pic>
      <xdr:nvPicPr>
        <xdr:cNvPr id="1632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390525</xdr:colOff>
      <xdr:row>1</xdr:row>
      <xdr:rowOff>9525</xdr:rowOff>
    </xdr:from>
    <xdr:to>
      <xdr:col>27</xdr:col>
      <xdr:colOff>19050</xdr:colOff>
      <xdr:row>5</xdr:row>
      <xdr:rowOff>133350</xdr:rowOff>
    </xdr:to>
    <xdr:pic>
      <xdr:nvPicPr>
        <xdr:cNvPr id="163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390525</xdr:colOff>
      <xdr:row>1</xdr:row>
      <xdr:rowOff>9525</xdr:rowOff>
    </xdr:from>
    <xdr:to>
      <xdr:col>29</xdr:col>
      <xdr:colOff>19050</xdr:colOff>
      <xdr:row>5</xdr:row>
      <xdr:rowOff>133350</xdr:rowOff>
    </xdr:to>
    <xdr:pic>
      <xdr:nvPicPr>
        <xdr:cNvPr id="1632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390525</xdr:colOff>
      <xdr:row>1</xdr:row>
      <xdr:rowOff>9525</xdr:rowOff>
    </xdr:from>
    <xdr:to>
      <xdr:col>31</xdr:col>
      <xdr:colOff>19050</xdr:colOff>
      <xdr:row>5</xdr:row>
      <xdr:rowOff>133350</xdr:rowOff>
    </xdr:to>
    <xdr:pic>
      <xdr:nvPicPr>
        <xdr:cNvPr id="163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390525</xdr:colOff>
      <xdr:row>1</xdr:row>
      <xdr:rowOff>9525</xdr:rowOff>
    </xdr:from>
    <xdr:to>
      <xdr:col>33</xdr:col>
      <xdr:colOff>19050</xdr:colOff>
      <xdr:row>5</xdr:row>
      <xdr:rowOff>133350</xdr:rowOff>
    </xdr:to>
    <xdr:pic>
      <xdr:nvPicPr>
        <xdr:cNvPr id="1633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390525</xdr:colOff>
      <xdr:row>1</xdr:row>
      <xdr:rowOff>9525</xdr:rowOff>
    </xdr:from>
    <xdr:to>
      <xdr:col>35</xdr:col>
      <xdr:colOff>19050</xdr:colOff>
      <xdr:row>5</xdr:row>
      <xdr:rowOff>133350</xdr:rowOff>
    </xdr:to>
    <xdr:pic>
      <xdr:nvPicPr>
        <xdr:cNvPr id="1633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390525</xdr:colOff>
      <xdr:row>1</xdr:row>
      <xdr:rowOff>9525</xdr:rowOff>
    </xdr:from>
    <xdr:to>
      <xdr:col>37</xdr:col>
      <xdr:colOff>19050</xdr:colOff>
      <xdr:row>5</xdr:row>
      <xdr:rowOff>133350</xdr:rowOff>
    </xdr:to>
    <xdr:pic>
      <xdr:nvPicPr>
        <xdr:cNvPr id="1633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390525</xdr:colOff>
      <xdr:row>1</xdr:row>
      <xdr:rowOff>9525</xdr:rowOff>
    </xdr:from>
    <xdr:to>
      <xdr:col>39</xdr:col>
      <xdr:colOff>19050</xdr:colOff>
      <xdr:row>5</xdr:row>
      <xdr:rowOff>133350</xdr:rowOff>
    </xdr:to>
    <xdr:pic>
      <xdr:nvPicPr>
        <xdr:cNvPr id="1633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390525</xdr:colOff>
      <xdr:row>1</xdr:row>
      <xdr:rowOff>9525</xdr:rowOff>
    </xdr:from>
    <xdr:to>
      <xdr:col>41</xdr:col>
      <xdr:colOff>19050</xdr:colOff>
      <xdr:row>5</xdr:row>
      <xdr:rowOff>133350</xdr:rowOff>
    </xdr:to>
    <xdr:pic>
      <xdr:nvPicPr>
        <xdr:cNvPr id="1633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390525</xdr:colOff>
      <xdr:row>1</xdr:row>
      <xdr:rowOff>9525</xdr:rowOff>
    </xdr:from>
    <xdr:to>
      <xdr:col>43</xdr:col>
      <xdr:colOff>19050</xdr:colOff>
      <xdr:row>5</xdr:row>
      <xdr:rowOff>133350</xdr:rowOff>
    </xdr:to>
    <xdr:pic>
      <xdr:nvPicPr>
        <xdr:cNvPr id="1633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390525</xdr:colOff>
      <xdr:row>1</xdr:row>
      <xdr:rowOff>9525</xdr:rowOff>
    </xdr:from>
    <xdr:to>
      <xdr:col>45</xdr:col>
      <xdr:colOff>19050</xdr:colOff>
      <xdr:row>5</xdr:row>
      <xdr:rowOff>133350</xdr:rowOff>
    </xdr:to>
    <xdr:pic>
      <xdr:nvPicPr>
        <xdr:cNvPr id="1633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390525</xdr:colOff>
      <xdr:row>1</xdr:row>
      <xdr:rowOff>9525</xdr:rowOff>
    </xdr:from>
    <xdr:to>
      <xdr:col>47</xdr:col>
      <xdr:colOff>19050</xdr:colOff>
      <xdr:row>5</xdr:row>
      <xdr:rowOff>133350</xdr:rowOff>
    </xdr:to>
    <xdr:pic>
      <xdr:nvPicPr>
        <xdr:cNvPr id="1633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390525</xdr:colOff>
      <xdr:row>1</xdr:row>
      <xdr:rowOff>9525</xdr:rowOff>
    </xdr:from>
    <xdr:to>
      <xdr:col>49</xdr:col>
      <xdr:colOff>19050</xdr:colOff>
      <xdr:row>5</xdr:row>
      <xdr:rowOff>133350</xdr:rowOff>
    </xdr:to>
    <xdr:pic>
      <xdr:nvPicPr>
        <xdr:cNvPr id="1633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390525</xdr:colOff>
      <xdr:row>1</xdr:row>
      <xdr:rowOff>9525</xdr:rowOff>
    </xdr:from>
    <xdr:to>
      <xdr:col>51</xdr:col>
      <xdr:colOff>19050</xdr:colOff>
      <xdr:row>5</xdr:row>
      <xdr:rowOff>133350</xdr:rowOff>
    </xdr:to>
    <xdr:pic>
      <xdr:nvPicPr>
        <xdr:cNvPr id="1633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390525</xdr:colOff>
      <xdr:row>1</xdr:row>
      <xdr:rowOff>9525</xdr:rowOff>
    </xdr:from>
    <xdr:to>
      <xdr:col>53</xdr:col>
      <xdr:colOff>19050</xdr:colOff>
      <xdr:row>5</xdr:row>
      <xdr:rowOff>133350</xdr:rowOff>
    </xdr:to>
    <xdr:pic>
      <xdr:nvPicPr>
        <xdr:cNvPr id="1634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390525</xdr:colOff>
      <xdr:row>1</xdr:row>
      <xdr:rowOff>9525</xdr:rowOff>
    </xdr:from>
    <xdr:to>
      <xdr:col>55</xdr:col>
      <xdr:colOff>19050</xdr:colOff>
      <xdr:row>5</xdr:row>
      <xdr:rowOff>133350</xdr:rowOff>
    </xdr:to>
    <xdr:pic>
      <xdr:nvPicPr>
        <xdr:cNvPr id="1634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390525</xdr:colOff>
      <xdr:row>1</xdr:row>
      <xdr:rowOff>9525</xdr:rowOff>
    </xdr:from>
    <xdr:to>
      <xdr:col>57</xdr:col>
      <xdr:colOff>19050</xdr:colOff>
      <xdr:row>5</xdr:row>
      <xdr:rowOff>133350</xdr:rowOff>
    </xdr:to>
    <xdr:pic>
      <xdr:nvPicPr>
        <xdr:cNvPr id="1634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390525</xdr:colOff>
      <xdr:row>1</xdr:row>
      <xdr:rowOff>9525</xdr:rowOff>
    </xdr:from>
    <xdr:to>
      <xdr:col>59</xdr:col>
      <xdr:colOff>19050</xdr:colOff>
      <xdr:row>5</xdr:row>
      <xdr:rowOff>133350</xdr:rowOff>
    </xdr:to>
    <xdr:pic>
      <xdr:nvPicPr>
        <xdr:cNvPr id="1634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390525</xdr:colOff>
      <xdr:row>1</xdr:row>
      <xdr:rowOff>9525</xdr:rowOff>
    </xdr:from>
    <xdr:to>
      <xdr:col>61</xdr:col>
      <xdr:colOff>19050</xdr:colOff>
      <xdr:row>5</xdr:row>
      <xdr:rowOff>133350</xdr:rowOff>
    </xdr:to>
    <xdr:pic>
      <xdr:nvPicPr>
        <xdr:cNvPr id="1634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390525</xdr:colOff>
      <xdr:row>1</xdr:row>
      <xdr:rowOff>9525</xdr:rowOff>
    </xdr:from>
    <xdr:to>
      <xdr:col>63</xdr:col>
      <xdr:colOff>19050</xdr:colOff>
      <xdr:row>5</xdr:row>
      <xdr:rowOff>133350</xdr:rowOff>
    </xdr:to>
    <xdr:pic>
      <xdr:nvPicPr>
        <xdr:cNvPr id="1634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390525</xdr:colOff>
      <xdr:row>1</xdr:row>
      <xdr:rowOff>9525</xdr:rowOff>
    </xdr:from>
    <xdr:to>
      <xdr:col>65</xdr:col>
      <xdr:colOff>19050</xdr:colOff>
      <xdr:row>5</xdr:row>
      <xdr:rowOff>133350</xdr:rowOff>
    </xdr:to>
    <xdr:pic>
      <xdr:nvPicPr>
        <xdr:cNvPr id="1634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390525</xdr:colOff>
      <xdr:row>1</xdr:row>
      <xdr:rowOff>9525</xdr:rowOff>
    </xdr:from>
    <xdr:to>
      <xdr:col>67</xdr:col>
      <xdr:colOff>19050</xdr:colOff>
      <xdr:row>5</xdr:row>
      <xdr:rowOff>133350</xdr:rowOff>
    </xdr:to>
    <xdr:pic>
      <xdr:nvPicPr>
        <xdr:cNvPr id="1634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390525</xdr:colOff>
      <xdr:row>1</xdr:row>
      <xdr:rowOff>9525</xdr:rowOff>
    </xdr:from>
    <xdr:to>
      <xdr:col>69</xdr:col>
      <xdr:colOff>19050</xdr:colOff>
      <xdr:row>5</xdr:row>
      <xdr:rowOff>133350</xdr:rowOff>
    </xdr:to>
    <xdr:pic>
      <xdr:nvPicPr>
        <xdr:cNvPr id="1634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390525</xdr:colOff>
      <xdr:row>1</xdr:row>
      <xdr:rowOff>9525</xdr:rowOff>
    </xdr:from>
    <xdr:to>
      <xdr:col>71</xdr:col>
      <xdr:colOff>19050</xdr:colOff>
      <xdr:row>5</xdr:row>
      <xdr:rowOff>133350</xdr:rowOff>
    </xdr:to>
    <xdr:pic>
      <xdr:nvPicPr>
        <xdr:cNvPr id="1634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390525</xdr:colOff>
      <xdr:row>1</xdr:row>
      <xdr:rowOff>9525</xdr:rowOff>
    </xdr:from>
    <xdr:to>
      <xdr:col>73</xdr:col>
      <xdr:colOff>19050</xdr:colOff>
      <xdr:row>5</xdr:row>
      <xdr:rowOff>133350</xdr:rowOff>
    </xdr:to>
    <xdr:pic>
      <xdr:nvPicPr>
        <xdr:cNvPr id="1635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390525</xdr:colOff>
      <xdr:row>1</xdr:row>
      <xdr:rowOff>9525</xdr:rowOff>
    </xdr:from>
    <xdr:to>
      <xdr:col>75</xdr:col>
      <xdr:colOff>19050</xdr:colOff>
      <xdr:row>5</xdr:row>
      <xdr:rowOff>133350</xdr:rowOff>
    </xdr:to>
    <xdr:pic>
      <xdr:nvPicPr>
        <xdr:cNvPr id="1635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390525</xdr:colOff>
      <xdr:row>1</xdr:row>
      <xdr:rowOff>9525</xdr:rowOff>
    </xdr:from>
    <xdr:to>
      <xdr:col>77</xdr:col>
      <xdr:colOff>19050</xdr:colOff>
      <xdr:row>5</xdr:row>
      <xdr:rowOff>133350</xdr:rowOff>
    </xdr:to>
    <xdr:pic>
      <xdr:nvPicPr>
        <xdr:cNvPr id="1635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390525</xdr:colOff>
      <xdr:row>1</xdr:row>
      <xdr:rowOff>9525</xdr:rowOff>
    </xdr:from>
    <xdr:to>
      <xdr:col>79</xdr:col>
      <xdr:colOff>19050</xdr:colOff>
      <xdr:row>5</xdr:row>
      <xdr:rowOff>133350</xdr:rowOff>
    </xdr:to>
    <xdr:pic>
      <xdr:nvPicPr>
        <xdr:cNvPr id="1635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390525</xdr:colOff>
      <xdr:row>1</xdr:row>
      <xdr:rowOff>9525</xdr:rowOff>
    </xdr:from>
    <xdr:to>
      <xdr:col>81</xdr:col>
      <xdr:colOff>19050</xdr:colOff>
      <xdr:row>5</xdr:row>
      <xdr:rowOff>133350</xdr:rowOff>
    </xdr:to>
    <xdr:pic>
      <xdr:nvPicPr>
        <xdr:cNvPr id="1635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390525</xdr:colOff>
      <xdr:row>1</xdr:row>
      <xdr:rowOff>9525</xdr:rowOff>
    </xdr:from>
    <xdr:to>
      <xdr:col>83</xdr:col>
      <xdr:colOff>19050</xdr:colOff>
      <xdr:row>5</xdr:row>
      <xdr:rowOff>133350</xdr:rowOff>
    </xdr:to>
    <xdr:pic>
      <xdr:nvPicPr>
        <xdr:cNvPr id="1635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390525</xdr:colOff>
      <xdr:row>1</xdr:row>
      <xdr:rowOff>9525</xdr:rowOff>
    </xdr:from>
    <xdr:to>
      <xdr:col>85</xdr:col>
      <xdr:colOff>19050</xdr:colOff>
      <xdr:row>5</xdr:row>
      <xdr:rowOff>133350</xdr:rowOff>
    </xdr:to>
    <xdr:pic>
      <xdr:nvPicPr>
        <xdr:cNvPr id="1635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0</xdr:colOff>
      <xdr:row>1</xdr:row>
      <xdr:rowOff>9525</xdr:rowOff>
    </xdr:from>
    <xdr:to>
      <xdr:col>86</xdr:col>
      <xdr:colOff>733425</xdr:colOff>
      <xdr:row>5</xdr:row>
      <xdr:rowOff>133350</xdr:rowOff>
    </xdr:to>
    <xdr:pic>
      <xdr:nvPicPr>
        <xdr:cNvPr id="1635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0</xdr:colOff>
      <xdr:row>0</xdr:row>
      <xdr:rowOff>9525</xdr:rowOff>
    </xdr:from>
    <xdr:to>
      <xdr:col>88</xdr:col>
      <xdr:colOff>733425</xdr:colOff>
      <xdr:row>4</xdr:row>
      <xdr:rowOff>133350</xdr:rowOff>
    </xdr:to>
    <xdr:pic>
      <xdr:nvPicPr>
        <xdr:cNvPr id="16358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0</xdr:colOff>
      <xdr:row>0</xdr:row>
      <xdr:rowOff>9525</xdr:rowOff>
    </xdr:from>
    <xdr:to>
      <xdr:col>90</xdr:col>
      <xdr:colOff>733425</xdr:colOff>
      <xdr:row>5</xdr:row>
      <xdr:rowOff>190500</xdr:rowOff>
    </xdr:to>
    <xdr:pic>
      <xdr:nvPicPr>
        <xdr:cNvPr id="16359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0</xdr:colOff>
      <xdr:row>0</xdr:row>
      <xdr:rowOff>9525</xdr:rowOff>
    </xdr:from>
    <xdr:to>
      <xdr:col>92</xdr:col>
      <xdr:colOff>733425</xdr:colOff>
      <xdr:row>5</xdr:row>
      <xdr:rowOff>190500</xdr:rowOff>
    </xdr:to>
    <xdr:pic>
      <xdr:nvPicPr>
        <xdr:cNvPr id="16360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0</xdr:colOff>
      <xdr:row>0</xdr:row>
      <xdr:rowOff>9525</xdr:rowOff>
    </xdr:from>
    <xdr:to>
      <xdr:col>94</xdr:col>
      <xdr:colOff>733425</xdr:colOff>
      <xdr:row>5</xdr:row>
      <xdr:rowOff>190500</xdr:rowOff>
    </xdr:to>
    <xdr:pic>
      <xdr:nvPicPr>
        <xdr:cNvPr id="16361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96</xdr:col>
      <xdr:colOff>0</xdr:colOff>
      <xdr:row>0</xdr:row>
      <xdr:rowOff>9525</xdr:rowOff>
    </xdr:from>
    <xdr:to>
      <xdr:col>97</xdr:col>
      <xdr:colOff>123825</xdr:colOff>
      <xdr:row>5</xdr:row>
      <xdr:rowOff>190500</xdr:rowOff>
    </xdr:to>
    <xdr:pic>
      <xdr:nvPicPr>
        <xdr:cNvPr id="16362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98</xdr:col>
      <xdr:colOff>0</xdr:colOff>
      <xdr:row>0</xdr:row>
      <xdr:rowOff>9525</xdr:rowOff>
    </xdr:from>
    <xdr:to>
      <xdr:col>99</xdr:col>
      <xdr:colOff>733425</xdr:colOff>
      <xdr:row>5</xdr:row>
      <xdr:rowOff>190500</xdr:rowOff>
    </xdr:to>
    <xdr:pic>
      <xdr:nvPicPr>
        <xdr:cNvPr id="16363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100</xdr:col>
      <xdr:colOff>0</xdr:colOff>
      <xdr:row>0</xdr:row>
      <xdr:rowOff>9525</xdr:rowOff>
    </xdr:from>
    <xdr:to>
      <xdr:col>101</xdr:col>
      <xdr:colOff>733425</xdr:colOff>
      <xdr:row>5</xdr:row>
      <xdr:rowOff>190500</xdr:rowOff>
    </xdr:to>
    <xdr:pic>
      <xdr:nvPicPr>
        <xdr:cNvPr id="16364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49875" y="9525"/>
          <a:ext cx="18383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94259400" y="19050"/>
          <a:ext cx="1914525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0</xdr:col>
      <xdr:colOff>0</xdr:colOff>
      <xdr:row>26</xdr:row>
      <xdr:rowOff>28575</xdr:rowOff>
    </xdr:from>
    <xdr:to>
      <xdr:col>0</xdr:col>
      <xdr:colOff>1838325</xdr:colOff>
      <xdr:row>30</xdr:row>
      <xdr:rowOff>28575</xdr:rowOff>
    </xdr:to>
    <xdr:pic>
      <xdr:nvPicPr>
        <xdr:cNvPr id="2128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497525" y="5686425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8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8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8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9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9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9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9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9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9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9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9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0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0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0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0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0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07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0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09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1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11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1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1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14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1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16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17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18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19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20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21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22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23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24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25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26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2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28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29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21330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1331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1332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1333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1334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1335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2</xdr:col>
      <xdr:colOff>733425</xdr:colOff>
      <xdr:row>5</xdr:row>
      <xdr:rowOff>190500</xdr:rowOff>
    </xdr:to>
    <xdr:pic>
      <xdr:nvPicPr>
        <xdr:cNvPr id="21336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0</xdr:row>
      <xdr:rowOff>9525</xdr:rowOff>
    </xdr:from>
    <xdr:to>
      <xdr:col>4</xdr:col>
      <xdr:colOff>733425</xdr:colOff>
      <xdr:row>5</xdr:row>
      <xdr:rowOff>190500</xdr:rowOff>
    </xdr:to>
    <xdr:pic>
      <xdr:nvPicPr>
        <xdr:cNvPr id="21337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9525</xdr:rowOff>
    </xdr:from>
    <xdr:to>
      <xdr:col>6</xdr:col>
      <xdr:colOff>733425</xdr:colOff>
      <xdr:row>5</xdr:row>
      <xdr:rowOff>190500</xdr:rowOff>
    </xdr:to>
    <xdr:pic>
      <xdr:nvPicPr>
        <xdr:cNvPr id="21338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0</xdr:row>
      <xdr:rowOff>9525</xdr:rowOff>
    </xdr:from>
    <xdr:to>
      <xdr:col>8</xdr:col>
      <xdr:colOff>733425</xdr:colOff>
      <xdr:row>5</xdr:row>
      <xdr:rowOff>190500</xdr:rowOff>
    </xdr:to>
    <xdr:pic>
      <xdr:nvPicPr>
        <xdr:cNvPr id="21339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0</xdr:row>
      <xdr:rowOff>9525</xdr:rowOff>
    </xdr:from>
    <xdr:to>
      <xdr:col>10</xdr:col>
      <xdr:colOff>733425</xdr:colOff>
      <xdr:row>5</xdr:row>
      <xdr:rowOff>190500</xdr:rowOff>
    </xdr:to>
    <xdr:pic>
      <xdr:nvPicPr>
        <xdr:cNvPr id="21340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9525</xdr:rowOff>
    </xdr:from>
    <xdr:to>
      <xdr:col>12</xdr:col>
      <xdr:colOff>733425</xdr:colOff>
      <xdr:row>5</xdr:row>
      <xdr:rowOff>190500</xdr:rowOff>
    </xdr:to>
    <xdr:pic>
      <xdr:nvPicPr>
        <xdr:cNvPr id="21341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9525</xdr:rowOff>
    </xdr:from>
    <xdr:to>
      <xdr:col>14</xdr:col>
      <xdr:colOff>733425</xdr:colOff>
      <xdr:row>5</xdr:row>
      <xdr:rowOff>190500</xdr:rowOff>
    </xdr:to>
    <xdr:pic>
      <xdr:nvPicPr>
        <xdr:cNvPr id="21342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9525</xdr:rowOff>
    </xdr:from>
    <xdr:to>
      <xdr:col>16</xdr:col>
      <xdr:colOff>733425</xdr:colOff>
      <xdr:row>5</xdr:row>
      <xdr:rowOff>190500</xdr:rowOff>
    </xdr:to>
    <xdr:pic>
      <xdr:nvPicPr>
        <xdr:cNvPr id="21343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47625</xdr:colOff>
      <xdr:row>0</xdr:row>
      <xdr:rowOff>0</xdr:rowOff>
    </xdr:from>
    <xdr:to>
      <xdr:col>18</xdr:col>
      <xdr:colOff>781050</xdr:colOff>
      <xdr:row>5</xdr:row>
      <xdr:rowOff>180975</xdr:rowOff>
    </xdr:to>
    <xdr:pic>
      <xdr:nvPicPr>
        <xdr:cNvPr id="21344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47625</xdr:colOff>
      <xdr:row>0</xdr:row>
      <xdr:rowOff>0</xdr:rowOff>
    </xdr:from>
    <xdr:to>
      <xdr:col>20</xdr:col>
      <xdr:colOff>781050</xdr:colOff>
      <xdr:row>5</xdr:row>
      <xdr:rowOff>180975</xdr:rowOff>
    </xdr:to>
    <xdr:pic>
      <xdr:nvPicPr>
        <xdr:cNvPr id="21345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47625</xdr:colOff>
      <xdr:row>0</xdr:row>
      <xdr:rowOff>0</xdr:rowOff>
    </xdr:from>
    <xdr:to>
      <xdr:col>22</xdr:col>
      <xdr:colOff>781050</xdr:colOff>
      <xdr:row>5</xdr:row>
      <xdr:rowOff>180975</xdr:rowOff>
    </xdr:to>
    <xdr:pic>
      <xdr:nvPicPr>
        <xdr:cNvPr id="21346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47625</xdr:colOff>
      <xdr:row>0</xdr:row>
      <xdr:rowOff>0</xdr:rowOff>
    </xdr:from>
    <xdr:to>
      <xdr:col>24</xdr:col>
      <xdr:colOff>781050</xdr:colOff>
      <xdr:row>5</xdr:row>
      <xdr:rowOff>180975</xdr:rowOff>
    </xdr:to>
    <xdr:pic>
      <xdr:nvPicPr>
        <xdr:cNvPr id="21347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47625</xdr:colOff>
      <xdr:row>0</xdr:row>
      <xdr:rowOff>0</xdr:rowOff>
    </xdr:from>
    <xdr:to>
      <xdr:col>26</xdr:col>
      <xdr:colOff>781050</xdr:colOff>
      <xdr:row>5</xdr:row>
      <xdr:rowOff>180975</xdr:rowOff>
    </xdr:to>
    <xdr:pic>
      <xdr:nvPicPr>
        <xdr:cNvPr id="21348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47625</xdr:colOff>
      <xdr:row>0</xdr:row>
      <xdr:rowOff>0</xdr:rowOff>
    </xdr:from>
    <xdr:to>
      <xdr:col>28</xdr:col>
      <xdr:colOff>781050</xdr:colOff>
      <xdr:row>5</xdr:row>
      <xdr:rowOff>180975</xdr:rowOff>
    </xdr:to>
    <xdr:pic>
      <xdr:nvPicPr>
        <xdr:cNvPr id="21349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47625</xdr:colOff>
      <xdr:row>0</xdr:row>
      <xdr:rowOff>0</xdr:rowOff>
    </xdr:from>
    <xdr:to>
      <xdr:col>30</xdr:col>
      <xdr:colOff>781050</xdr:colOff>
      <xdr:row>5</xdr:row>
      <xdr:rowOff>180975</xdr:rowOff>
    </xdr:to>
    <xdr:pic>
      <xdr:nvPicPr>
        <xdr:cNvPr id="21350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47625</xdr:colOff>
      <xdr:row>0</xdr:row>
      <xdr:rowOff>0</xdr:rowOff>
    </xdr:from>
    <xdr:to>
      <xdr:col>32</xdr:col>
      <xdr:colOff>781050</xdr:colOff>
      <xdr:row>5</xdr:row>
      <xdr:rowOff>180975</xdr:rowOff>
    </xdr:to>
    <xdr:pic>
      <xdr:nvPicPr>
        <xdr:cNvPr id="21351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47625</xdr:colOff>
      <xdr:row>0</xdr:row>
      <xdr:rowOff>0</xdr:rowOff>
    </xdr:from>
    <xdr:to>
      <xdr:col>34</xdr:col>
      <xdr:colOff>781050</xdr:colOff>
      <xdr:row>5</xdr:row>
      <xdr:rowOff>180975</xdr:rowOff>
    </xdr:to>
    <xdr:pic>
      <xdr:nvPicPr>
        <xdr:cNvPr id="2135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47625</xdr:colOff>
      <xdr:row>0</xdr:row>
      <xdr:rowOff>0</xdr:rowOff>
    </xdr:from>
    <xdr:to>
      <xdr:col>36</xdr:col>
      <xdr:colOff>781050</xdr:colOff>
      <xdr:row>5</xdr:row>
      <xdr:rowOff>180975</xdr:rowOff>
    </xdr:to>
    <xdr:pic>
      <xdr:nvPicPr>
        <xdr:cNvPr id="21353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47625</xdr:colOff>
      <xdr:row>0</xdr:row>
      <xdr:rowOff>0</xdr:rowOff>
    </xdr:from>
    <xdr:to>
      <xdr:col>38</xdr:col>
      <xdr:colOff>781050</xdr:colOff>
      <xdr:row>5</xdr:row>
      <xdr:rowOff>180975</xdr:rowOff>
    </xdr:to>
    <xdr:pic>
      <xdr:nvPicPr>
        <xdr:cNvPr id="21354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47625</xdr:colOff>
      <xdr:row>0</xdr:row>
      <xdr:rowOff>0</xdr:rowOff>
    </xdr:from>
    <xdr:to>
      <xdr:col>40</xdr:col>
      <xdr:colOff>781050</xdr:colOff>
      <xdr:row>5</xdr:row>
      <xdr:rowOff>180975</xdr:rowOff>
    </xdr:to>
    <xdr:pic>
      <xdr:nvPicPr>
        <xdr:cNvPr id="21355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47625</xdr:colOff>
      <xdr:row>0</xdr:row>
      <xdr:rowOff>0</xdr:rowOff>
    </xdr:from>
    <xdr:to>
      <xdr:col>42</xdr:col>
      <xdr:colOff>781050</xdr:colOff>
      <xdr:row>5</xdr:row>
      <xdr:rowOff>180975</xdr:rowOff>
    </xdr:to>
    <xdr:pic>
      <xdr:nvPicPr>
        <xdr:cNvPr id="21356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47625</xdr:colOff>
      <xdr:row>0</xdr:row>
      <xdr:rowOff>0</xdr:rowOff>
    </xdr:from>
    <xdr:to>
      <xdr:col>44</xdr:col>
      <xdr:colOff>781050</xdr:colOff>
      <xdr:row>5</xdr:row>
      <xdr:rowOff>180975</xdr:rowOff>
    </xdr:to>
    <xdr:pic>
      <xdr:nvPicPr>
        <xdr:cNvPr id="21357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47625</xdr:colOff>
      <xdr:row>0</xdr:row>
      <xdr:rowOff>0</xdr:rowOff>
    </xdr:from>
    <xdr:to>
      <xdr:col>46</xdr:col>
      <xdr:colOff>781050</xdr:colOff>
      <xdr:row>5</xdr:row>
      <xdr:rowOff>180975</xdr:rowOff>
    </xdr:to>
    <xdr:pic>
      <xdr:nvPicPr>
        <xdr:cNvPr id="21358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47625</xdr:colOff>
      <xdr:row>0</xdr:row>
      <xdr:rowOff>0</xdr:rowOff>
    </xdr:from>
    <xdr:to>
      <xdr:col>48</xdr:col>
      <xdr:colOff>781050</xdr:colOff>
      <xdr:row>5</xdr:row>
      <xdr:rowOff>180975</xdr:rowOff>
    </xdr:to>
    <xdr:pic>
      <xdr:nvPicPr>
        <xdr:cNvPr id="21359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47625</xdr:colOff>
      <xdr:row>0</xdr:row>
      <xdr:rowOff>0</xdr:rowOff>
    </xdr:from>
    <xdr:to>
      <xdr:col>50</xdr:col>
      <xdr:colOff>781050</xdr:colOff>
      <xdr:row>5</xdr:row>
      <xdr:rowOff>180975</xdr:rowOff>
    </xdr:to>
    <xdr:pic>
      <xdr:nvPicPr>
        <xdr:cNvPr id="21360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47625</xdr:colOff>
      <xdr:row>0</xdr:row>
      <xdr:rowOff>0</xdr:rowOff>
    </xdr:from>
    <xdr:to>
      <xdr:col>52</xdr:col>
      <xdr:colOff>781050</xdr:colOff>
      <xdr:row>5</xdr:row>
      <xdr:rowOff>180975</xdr:rowOff>
    </xdr:to>
    <xdr:pic>
      <xdr:nvPicPr>
        <xdr:cNvPr id="21361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47625</xdr:colOff>
      <xdr:row>0</xdr:row>
      <xdr:rowOff>0</xdr:rowOff>
    </xdr:from>
    <xdr:to>
      <xdr:col>54</xdr:col>
      <xdr:colOff>781050</xdr:colOff>
      <xdr:row>5</xdr:row>
      <xdr:rowOff>180975</xdr:rowOff>
    </xdr:to>
    <xdr:pic>
      <xdr:nvPicPr>
        <xdr:cNvPr id="21362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47625</xdr:colOff>
      <xdr:row>0</xdr:row>
      <xdr:rowOff>0</xdr:rowOff>
    </xdr:from>
    <xdr:to>
      <xdr:col>56</xdr:col>
      <xdr:colOff>781050</xdr:colOff>
      <xdr:row>5</xdr:row>
      <xdr:rowOff>180975</xdr:rowOff>
    </xdr:to>
    <xdr:pic>
      <xdr:nvPicPr>
        <xdr:cNvPr id="21363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47625</xdr:colOff>
      <xdr:row>0</xdr:row>
      <xdr:rowOff>0</xdr:rowOff>
    </xdr:from>
    <xdr:to>
      <xdr:col>58</xdr:col>
      <xdr:colOff>781050</xdr:colOff>
      <xdr:row>5</xdr:row>
      <xdr:rowOff>180975</xdr:rowOff>
    </xdr:to>
    <xdr:pic>
      <xdr:nvPicPr>
        <xdr:cNvPr id="21364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47625</xdr:colOff>
      <xdr:row>0</xdr:row>
      <xdr:rowOff>0</xdr:rowOff>
    </xdr:from>
    <xdr:to>
      <xdr:col>60</xdr:col>
      <xdr:colOff>781050</xdr:colOff>
      <xdr:row>5</xdr:row>
      <xdr:rowOff>180975</xdr:rowOff>
    </xdr:to>
    <xdr:pic>
      <xdr:nvPicPr>
        <xdr:cNvPr id="21365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47625</xdr:colOff>
      <xdr:row>0</xdr:row>
      <xdr:rowOff>0</xdr:rowOff>
    </xdr:from>
    <xdr:to>
      <xdr:col>62</xdr:col>
      <xdr:colOff>781050</xdr:colOff>
      <xdr:row>5</xdr:row>
      <xdr:rowOff>180975</xdr:rowOff>
    </xdr:to>
    <xdr:pic>
      <xdr:nvPicPr>
        <xdr:cNvPr id="21366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47625</xdr:colOff>
      <xdr:row>0</xdr:row>
      <xdr:rowOff>0</xdr:rowOff>
    </xdr:from>
    <xdr:to>
      <xdr:col>64</xdr:col>
      <xdr:colOff>781050</xdr:colOff>
      <xdr:row>5</xdr:row>
      <xdr:rowOff>180975</xdr:rowOff>
    </xdr:to>
    <xdr:pic>
      <xdr:nvPicPr>
        <xdr:cNvPr id="21367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47625</xdr:colOff>
      <xdr:row>0</xdr:row>
      <xdr:rowOff>0</xdr:rowOff>
    </xdr:from>
    <xdr:to>
      <xdr:col>66</xdr:col>
      <xdr:colOff>781050</xdr:colOff>
      <xdr:row>5</xdr:row>
      <xdr:rowOff>180975</xdr:rowOff>
    </xdr:to>
    <xdr:pic>
      <xdr:nvPicPr>
        <xdr:cNvPr id="21368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47625</xdr:colOff>
      <xdr:row>0</xdr:row>
      <xdr:rowOff>0</xdr:rowOff>
    </xdr:from>
    <xdr:to>
      <xdr:col>68</xdr:col>
      <xdr:colOff>781050</xdr:colOff>
      <xdr:row>5</xdr:row>
      <xdr:rowOff>180975</xdr:rowOff>
    </xdr:to>
    <xdr:pic>
      <xdr:nvPicPr>
        <xdr:cNvPr id="21369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47625</xdr:colOff>
      <xdr:row>0</xdr:row>
      <xdr:rowOff>0</xdr:rowOff>
    </xdr:from>
    <xdr:to>
      <xdr:col>70</xdr:col>
      <xdr:colOff>781050</xdr:colOff>
      <xdr:row>5</xdr:row>
      <xdr:rowOff>180975</xdr:rowOff>
    </xdr:to>
    <xdr:pic>
      <xdr:nvPicPr>
        <xdr:cNvPr id="21370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47625</xdr:colOff>
      <xdr:row>0</xdr:row>
      <xdr:rowOff>0</xdr:rowOff>
    </xdr:from>
    <xdr:to>
      <xdr:col>72</xdr:col>
      <xdr:colOff>781050</xdr:colOff>
      <xdr:row>5</xdr:row>
      <xdr:rowOff>180975</xdr:rowOff>
    </xdr:to>
    <xdr:pic>
      <xdr:nvPicPr>
        <xdr:cNvPr id="21371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47625</xdr:colOff>
      <xdr:row>0</xdr:row>
      <xdr:rowOff>0</xdr:rowOff>
    </xdr:from>
    <xdr:to>
      <xdr:col>74</xdr:col>
      <xdr:colOff>781050</xdr:colOff>
      <xdr:row>5</xdr:row>
      <xdr:rowOff>180975</xdr:rowOff>
    </xdr:to>
    <xdr:pic>
      <xdr:nvPicPr>
        <xdr:cNvPr id="21372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47625</xdr:colOff>
      <xdr:row>0</xdr:row>
      <xdr:rowOff>0</xdr:rowOff>
    </xdr:from>
    <xdr:to>
      <xdr:col>80</xdr:col>
      <xdr:colOff>781050</xdr:colOff>
      <xdr:row>5</xdr:row>
      <xdr:rowOff>180975</xdr:rowOff>
    </xdr:to>
    <xdr:pic>
      <xdr:nvPicPr>
        <xdr:cNvPr id="21373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47625</xdr:colOff>
      <xdr:row>0</xdr:row>
      <xdr:rowOff>0</xdr:rowOff>
    </xdr:from>
    <xdr:to>
      <xdr:col>82</xdr:col>
      <xdr:colOff>781050</xdr:colOff>
      <xdr:row>5</xdr:row>
      <xdr:rowOff>180975</xdr:rowOff>
    </xdr:to>
    <xdr:pic>
      <xdr:nvPicPr>
        <xdr:cNvPr id="21374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47625</xdr:colOff>
      <xdr:row>0</xdr:row>
      <xdr:rowOff>0</xdr:rowOff>
    </xdr:from>
    <xdr:to>
      <xdr:col>76</xdr:col>
      <xdr:colOff>781050</xdr:colOff>
      <xdr:row>5</xdr:row>
      <xdr:rowOff>180975</xdr:rowOff>
    </xdr:to>
    <xdr:pic>
      <xdr:nvPicPr>
        <xdr:cNvPr id="21375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47625</xdr:colOff>
      <xdr:row>0</xdr:row>
      <xdr:rowOff>0</xdr:rowOff>
    </xdr:from>
    <xdr:to>
      <xdr:col>84</xdr:col>
      <xdr:colOff>781050</xdr:colOff>
      <xdr:row>5</xdr:row>
      <xdr:rowOff>180975</xdr:rowOff>
    </xdr:to>
    <xdr:pic>
      <xdr:nvPicPr>
        <xdr:cNvPr id="21376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47625</xdr:colOff>
      <xdr:row>0</xdr:row>
      <xdr:rowOff>0</xdr:rowOff>
    </xdr:from>
    <xdr:to>
      <xdr:col>86</xdr:col>
      <xdr:colOff>781050</xdr:colOff>
      <xdr:row>5</xdr:row>
      <xdr:rowOff>180975</xdr:rowOff>
    </xdr:to>
    <xdr:pic>
      <xdr:nvPicPr>
        <xdr:cNvPr id="21377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47625</xdr:colOff>
      <xdr:row>0</xdr:row>
      <xdr:rowOff>0</xdr:rowOff>
    </xdr:from>
    <xdr:to>
      <xdr:col>88</xdr:col>
      <xdr:colOff>781050</xdr:colOff>
      <xdr:row>5</xdr:row>
      <xdr:rowOff>180975</xdr:rowOff>
    </xdr:to>
    <xdr:pic>
      <xdr:nvPicPr>
        <xdr:cNvPr id="21378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47625</xdr:colOff>
      <xdr:row>0</xdr:row>
      <xdr:rowOff>0</xdr:rowOff>
    </xdr:from>
    <xdr:to>
      <xdr:col>90</xdr:col>
      <xdr:colOff>781050</xdr:colOff>
      <xdr:row>5</xdr:row>
      <xdr:rowOff>180975</xdr:rowOff>
    </xdr:to>
    <xdr:pic>
      <xdr:nvPicPr>
        <xdr:cNvPr id="21379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47625</xdr:colOff>
      <xdr:row>0</xdr:row>
      <xdr:rowOff>0</xdr:rowOff>
    </xdr:from>
    <xdr:to>
      <xdr:col>92</xdr:col>
      <xdr:colOff>781050</xdr:colOff>
      <xdr:row>5</xdr:row>
      <xdr:rowOff>180975</xdr:rowOff>
    </xdr:to>
    <xdr:pic>
      <xdr:nvPicPr>
        <xdr:cNvPr id="21380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47625</xdr:colOff>
      <xdr:row>0</xdr:row>
      <xdr:rowOff>0</xdr:rowOff>
    </xdr:from>
    <xdr:to>
      <xdr:col>94</xdr:col>
      <xdr:colOff>781050</xdr:colOff>
      <xdr:row>5</xdr:row>
      <xdr:rowOff>180975</xdr:rowOff>
    </xdr:to>
    <xdr:pic>
      <xdr:nvPicPr>
        <xdr:cNvPr id="21381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47625</xdr:colOff>
      <xdr:row>0</xdr:row>
      <xdr:rowOff>0</xdr:rowOff>
    </xdr:from>
    <xdr:to>
      <xdr:col>96</xdr:col>
      <xdr:colOff>781050</xdr:colOff>
      <xdr:row>5</xdr:row>
      <xdr:rowOff>180975</xdr:rowOff>
    </xdr:to>
    <xdr:pic>
      <xdr:nvPicPr>
        <xdr:cNvPr id="21382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47625</xdr:colOff>
      <xdr:row>0</xdr:row>
      <xdr:rowOff>0</xdr:rowOff>
    </xdr:from>
    <xdr:to>
      <xdr:col>98</xdr:col>
      <xdr:colOff>781050</xdr:colOff>
      <xdr:row>5</xdr:row>
      <xdr:rowOff>180975</xdr:rowOff>
    </xdr:to>
    <xdr:pic>
      <xdr:nvPicPr>
        <xdr:cNvPr id="21383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47625</xdr:colOff>
      <xdr:row>0</xdr:row>
      <xdr:rowOff>0</xdr:rowOff>
    </xdr:from>
    <xdr:to>
      <xdr:col>100</xdr:col>
      <xdr:colOff>781050</xdr:colOff>
      <xdr:row>5</xdr:row>
      <xdr:rowOff>180975</xdr:rowOff>
    </xdr:to>
    <xdr:pic>
      <xdr:nvPicPr>
        <xdr:cNvPr id="21384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47625</xdr:colOff>
      <xdr:row>0</xdr:row>
      <xdr:rowOff>0</xdr:rowOff>
    </xdr:from>
    <xdr:to>
      <xdr:col>102</xdr:col>
      <xdr:colOff>781050</xdr:colOff>
      <xdr:row>5</xdr:row>
      <xdr:rowOff>180975</xdr:rowOff>
    </xdr:to>
    <xdr:pic>
      <xdr:nvPicPr>
        <xdr:cNvPr id="21385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47625</xdr:colOff>
      <xdr:row>0</xdr:row>
      <xdr:rowOff>0</xdr:rowOff>
    </xdr:from>
    <xdr:to>
      <xdr:col>104</xdr:col>
      <xdr:colOff>781050</xdr:colOff>
      <xdr:row>5</xdr:row>
      <xdr:rowOff>180975</xdr:rowOff>
    </xdr:to>
    <xdr:pic>
      <xdr:nvPicPr>
        <xdr:cNvPr id="21386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373450" y="0"/>
          <a:ext cx="18383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94097475" y="19050"/>
          <a:ext cx="1914525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0</xdr:col>
      <xdr:colOff>0</xdr:colOff>
      <xdr:row>26</xdr:row>
      <xdr:rowOff>28575</xdr:rowOff>
    </xdr:from>
    <xdr:to>
      <xdr:col>0</xdr:col>
      <xdr:colOff>1838325</xdr:colOff>
      <xdr:row>30</xdr:row>
      <xdr:rowOff>28575</xdr:rowOff>
    </xdr:to>
    <xdr:pic>
      <xdr:nvPicPr>
        <xdr:cNvPr id="222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335600" y="5686425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8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8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8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8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86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8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8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91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9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93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94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95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96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97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98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99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0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01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02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03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04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05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06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07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08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09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10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11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1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13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14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15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16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17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2231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19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20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21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22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23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24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25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26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27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28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29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30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31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32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33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34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35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36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37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38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39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40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41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4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43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44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45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46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47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48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49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50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51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52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53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54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55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56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57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58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59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60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61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62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63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64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65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66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67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68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69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70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71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72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73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0</xdr:rowOff>
    </xdr:from>
    <xdr:to>
      <xdr:col>2</xdr:col>
      <xdr:colOff>781050</xdr:colOff>
      <xdr:row>5</xdr:row>
      <xdr:rowOff>180975</xdr:rowOff>
    </xdr:to>
    <xdr:pic>
      <xdr:nvPicPr>
        <xdr:cNvPr id="22374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4</xdr:col>
      <xdr:colOff>781050</xdr:colOff>
      <xdr:row>5</xdr:row>
      <xdr:rowOff>180975</xdr:rowOff>
    </xdr:to>
    <xdr:pic>
      <xdr:nvPicPr>
        <xdr:cNvPr id="22375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47625</xdr:colOff>
      <xdr:row>0</xdr:row>
      <xdr:rowOff>0</xdr:rowOff>
    </xdr:from>
    <xdr:to>
      <xdr:col>6</xdr:col>
      <xdr:colOff>781050</xdr:colOff>
      <xdr:row>5</xdr:row>
      <xdr:rowOff>180975</xdr:rowOff>
    </xdr:to>
    <xdr:pic>
      <xdr:nvPicPr>
        <xdr:cNvPr id="22376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47625</xdr:colOff>
      <xdr:row>0</xdr:row>
      <xdr:rowOff>0</xdr:rowOff>
    </xdr:from>
    <xdr:to>
      <xdr:col>8</xdr:col>
      <xdr:colOff>781050</xdr:colOff>
      <xdr:row>5</xdr:row>
      <xdr:rowOff>180975</xdr:rowOff>
    </xdr:to>
    <xdr:pic>
      <xdr:nvPicPr>
        <xdr:cNvPr id="22377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47625</xdr:colOff>
      <xdr:row>0</xdr:row>
      <xdr:rowOff>0</xdr:rowOff>
    </xdr:from>
    <xdr:to>
      <xdr:col>10</xdr:col>
      <xdr:colOff>781050</xdr:colOff>
      <xdr:row>5</xdr:row>
      <xdr:rowOff>180975</xdr:rowOff>
    </xdr:to>
    <xdr:pic>
      <xdr:nvPicPr>
        <xdr:cNvPr id="22378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47625</xdr:colOff>
      <xdr:row>0</xdr:row>
      <xdr:rowOff>0</xdr:rowOff>
    </xdr:from>
    <xdr:to>
      <xdr:col>12</xdr:col>
      <xdr:colOff>781050</xdr:colOff>
      <xdr:row>5</xdr:row>
      <xdr:rowOff>180975</xdr:rowOff>
    </xdr:to>
    <xdr:pic>
      <xdr:nvPicPr>
        <xdr:cNvPr id="22379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47625</xdr:colOff>
      <xdr:row>0</xdr:row>
      <xdr:rowOff>0</xdr:rowOff>
    </xdr:from>
    <xdr:to>
      <xdr:col>14</xdr:col>
      <xdr:colOff>781050</xdr:colOff>
      <xdr:row>5</xdr:row>
      <xdr:rowOff>180975</xdr:rowOff>
    </xdr:to>
    <xdr:pic>
      <xdr:nvPicPr>
        <xdr:cNvPr id="22380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47625</xdr:colOff>
      <xdr:row>0</xdr:row>
      <xdr:rowOff>0</xdr:rowOff>
    </xdr:from>
    <xdr:to>
      <xdr:col>16</xdr:col>
      <xdr:colOff>781050</xdr:colOff>
      <xdr:row>5</xdr:row>
      <xdr:rowOff>180975</xdr:rowOff>
    </xdr:to>
    <xdr:pic>
      <xdr:nvPicPr>
        <xdr:cNvPr id="22381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47625</xdr:colOff>
      <xdr:row>0</xdr:row>
      <xdr:rowOff>0</xdr:rowOff>
    </xdr:from>
    <xdr:to>
      <xdr:col>18</xdr:col>
      <xdr:colOff>781050</xdr:colOff>
      <xdr:row>5</xdr:row>
      <xdr:rowOff>180975</xdr:rowOff>
    </xdr:to>
    <xdr:pic>
      <xdr:nvPicPr>
        <xdr:cNvPr id="22382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47625</xdr:colOff>
      <xdr:row>0</xdr:row>
      <xdr:rowOff>0</xdr:rowOff>
    </xdr:from>
    <xdr:to>
      <xdr:col>20</xdr:col>
      <xdr:colOff>781050</xdr:colOff>
      <xdr:row>5</xdr:row>
      <xdr:rowOff>180975</xdr:rowOff>
    </xdr:to>
    <xdr:pic>
      <xdr:nvPicPr>
        <xdr:cNvPr id="22383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47625</xdr:colOff>
      <xdr:row>0</xdr:row>
      <xdr:rowOff>0</xdr:rowOff>
    </xdr:from>
    <xdr:to>
      <xdr:col>22</xdr:col>
      <xdr:colOff>781050</xdr:colOff>
      <xdr:row>5</xdr:row>
      <xdr:rowOff>180975</xdr:rowOff>
    </xdr:to>
    <xdr:pic>
      <xdr:nvPicPr>
        <xdr:cNvPr id="22384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22385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22386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22387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22388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22389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22390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22391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22392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22393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22394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22395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22396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22397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22398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22399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22400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86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113604675" y="19050"/>
          <a:ext cx="1914525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0</xdr:col>
      <xdr:colOff>0</xdr:colOff>
      <xdr:row>24</xdr:row>
      <xdr:rowOff>28575</xdr:rowOff>
    </xdr:from>
    <xdr:to>
      <xdr:col>0</xdr:col>
      <xdr:colOff>1838325</xdr:colOff>
      <xdr:row>28</xdr:row>
      <xdr:rowOff>28575</xdr:rowOff>
    </xdr:to>
    <xdr:pic>
      <xdr:nvPicPr>
        <xdr:cNvPr id="248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164275" y="5686425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3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3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4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4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4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4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4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47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4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49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5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51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5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5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54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5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56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57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58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59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60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61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62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63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64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65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66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6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68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69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24870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71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72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73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74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75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76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77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78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79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80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81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82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83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84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85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86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87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88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89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90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91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9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93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94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95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96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97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98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99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00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01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02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03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04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05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06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07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08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09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10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11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12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13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14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15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16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17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18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19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20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21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22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23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24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25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26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27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28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29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30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31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32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33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34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35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36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37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38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39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40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41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42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43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44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45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46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47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48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49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50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51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24952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24953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24954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24955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24956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24957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24958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24959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24960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24961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24962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24963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24964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24965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24966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24967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24968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24969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24970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24971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24972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24973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24974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24975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24976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24977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24978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24979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24980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24981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2498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2498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24984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24985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24986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24987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24988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24989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24990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24991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24992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24993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24994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0</xdr:colOff>
      <xdr:row>0</xdr:row>
      <xdr:rowOff>47625</xdr:rowOff>
    </xdr:from>
    <xdr:to>
      <xdr:col>45</xdr:col>
      <xdr:colOff>0</xdr:colOff>
      <xdr:row>5</xdr:row>
      <xdr:rowOff>9525</xdr:rowOff>
    </xdr:to>
    <xdr:pic>
      <xdr:nvPicPr>
        <xdr:cNvPr id="24995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0</xdr:colOff>
      <xdr:row>0</xdr:row>
      <xdr:rowOff>47625</xdr:rowOff>
    </xdr:from>
    <xdr:to>
      <xdr:col>45</xdr:col>
      <xdr:colOff>0</xdr:colOff>
      <xdr:row>5</xdr:row>
      <xdr:rowOff>9525</xdr:rowOff>
    </xdr:to>
    <xdr:pic>
      <xdr:nvPicPr>
        <xdr:cNvPr id="24996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24997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24998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24999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25000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25001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25002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25003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25004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25005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25006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25007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25008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25009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25010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25011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25012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25013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25014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25015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25016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9525</xdr:colOff>
      <xdr:row>0</xdr:row>
      <xdr:rowOff>47625</xdr:rowOff>
    </xdr:from>
    <xdr:to>
      <xdr:col>66</xdr:col>
      <xdr:colOff>238125</xdr:colOff>
      <xdr:row>5</xdr:row>
      <xdr:rowOff>9525</xdr:rowOff>
    </xdr:to>
    <xdr:pic>
      <xdr:nvPicPr>
        <xdr:cNvPr id="25017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9525</xdr:colOff>
      <xdr:row>0</xdr:row>
      <xdr:rowOff>47625</xdr:rowOff>
    </xdr:from>
    <xdr:to>
      <xdr:col>66</xdr:col>
      <xdr:colOff>238125</xdr:colOff>
      <xdr:row>5</xdr:row>
      <xdr:rowOff>9525</xdr:rowOff>
    </xdr:to>
    <xdr:pic>
      <xdr:nvPicPr>
        <xdr:cNvPr id="25018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9525</xdr:colOff>
      <xdr:row>0</xdr:row>
      <xdr:rowOff>47625</xdr:rowOff>
    </xdr:from>
    <xdr:to>
      <xdr:col>68</xdr:col>
      <xdr:colOff>238125</xdr:colOff>
      <xdr:row>5</xdr:row>
      <xdr:rowOff>9525</xdr:rowOff>
    </xdr:to>
    <xdr:pic>
      <xdr:nvPicPr>
        <xdr:cNvPr id="25019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9525</xdr:colOff>
      <xdr:row>0</xdr:row>
      <xdr:rowOff>47625</xdr:rowOff>
    </xdr:from>
    <xdr:to>
      <xdr:col>68</xdr:col>
      <xdr:colOff>238125</xdr:colOff>
      <xdr:row>5</xdr:row>
      <xdr:rowOff>9525</xdr:rowOff>
    </xdr:to>
    <xdr:pic>
      <xdr:nvPicPr>
        <xdr:cNvPr id="2502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9525</xdr:colOff>
      <xdr:row>0</xdr:row>
      <xdr:rowOff>47625</xdr:rowOff>
    </xdr:from>
    <xdr:to>
      <xdr:col>70</xdr:col>
      <xdr:colOff>238125</xdr:colOff>
      <xdr:row>5</xdr:row>
      <xdr:rowOff>9525</xdr:rowOff>
    </xdr:to>
    <xdr:pic>
      <xdr:nvPicPr>
        <xdr:cNvPr id="25021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9525</xdr:colOff>
      <xdr:row>0</xdr:row>
      <xdr:rowOff>47625</xdr:rowOff>
    </xdr:from>
    <xdr:to>
      <xdr:col>70</xdr:col>
      <xdr:colOff>238125</xdr:colOff>
      <xdr:row>5</xdr:row>
      <xdr:rowOff>9525</xdr:rowOff>
    </xdr:to>
    <xdr:pic>
      <xdr:nvPicPr>
        <xdr:cNvPr id="25022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9525</xdr:colOff>
      <xdr:row>0</xdr:row>
      <xdr:rowOff>47625</xdr:rowOff>
    </xdr:from>
    <xdr:to>
      <xdr:col>72</xdr:col>
      <xdr:colOff>238125</xdr:colOff>
      <xdr:row>5</xdr:row>
      <xdr:rowOff>9525</xdr:rowOff>
    </xdr:to>
    <xdr:pic>
      <xdr:nvPicPr>
        <xdr:cNvPr id="250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9525</xdr:colOff>
      <xdr:row>0</xdr:row>
      <xdr:rowOff>47625</xdr:rowOff>
    </xdr:from>
    <xdr:to>
      <xdr:col>72</xdr:col>
      <xdr:colOff>238125</xdr:colOff>
      <xdr:row>5</xdr:row>
      <xdr:rowOff>9525</xdr:rowOff>
    </xdr:to>
    <xdr:pic>
      <xdr:nvPicPr>
        <xdr:cNvPr id="250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250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250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250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250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250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250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250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250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250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250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250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250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250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250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250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250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250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250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250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250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250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250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250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250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250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250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250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250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250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250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250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697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250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697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9525</xdr:colOff>
      <xdr:row>0</xdr:row>
      <xdr:rowOff>47625</xdr:rowOff>
    </xdr:from>
    <xdr:to>
      <xdr:col>106</xdr:col>
      <xdr:colOff>238125</xdr:colOff>
      <xdr:row>5</xdr:row>
      <xdr:rowOff>9525</xdr:rowOff>
    </xdr:to>
    <xdr:pic>
      <xdr:nvPicPr>
        <xdr:cNvPr id="250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64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9525</xdr:colOff>
      <xdr:row>0</xdr:row>
      <xdr:rowOff>47625</xdr:rowOff>
    </xdr:from>
    <xdr:to>
      <xdr:col>106</xdr:col>
      <xdr:colOff>238125</xdr:colOff>
      <xdr:row>5</xdr:row>
      <xdr:rowOff>9525</xdr:rowOff>
    </xdr:to>
    <xdr:pic>
      <xdr:nvPicPr>
        <xdr:cNvPr id="250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64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097475" y="19050"/>
          <a:ext cx="1914525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0</xdr:col>
      <xdr:colOff>0</xdr:colOff>
      <xdr:row>24</xdr:row>
      <xdr:rowOff>28575</xdr:rowOff>
    </xdr:from>
    <xdr:to>
      <xdr:col>0</xdr:col>
      <xdr:colOff>1838325</xdr:colOff>
      <xdr:row>28</xdr:row>
      <xdr:rowOff>28575</xdr:rowOff>
    </xdr:to>
    <xdr:pic>
      <xdr:nvPicPr>
        <xdr:cNvPr id="2425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343475" y="5686425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5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5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5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6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6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6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6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6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6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6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7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7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7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7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7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77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7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79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8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81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8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8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84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8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86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87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88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89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90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91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92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93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94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95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96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9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98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99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24300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01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02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03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04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05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06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07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08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09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10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11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12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13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14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15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16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17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18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19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20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21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2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23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24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25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26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27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28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29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30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31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32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33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34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35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36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37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38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39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40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41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42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43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44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45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46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47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48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49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50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51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52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53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54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55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56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57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58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59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60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61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62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63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64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65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66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67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68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69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70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71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72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73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74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75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76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77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78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79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80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81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82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83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84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85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86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87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88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89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90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91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92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93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94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95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96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97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98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99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00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01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02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03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04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05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06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07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08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09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10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11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1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1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14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15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16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17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18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19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20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21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22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23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24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25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26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27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28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29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30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31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32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33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34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35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36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37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38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39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40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41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42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43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44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45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46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47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48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49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5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51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52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2448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766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244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766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2448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82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2448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82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2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45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2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45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2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23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2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23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2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2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2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2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2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2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2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2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2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2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2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2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2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2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2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2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2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26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2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26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2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2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2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2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2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60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2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60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2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4366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2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4366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2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16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2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16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2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95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2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95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2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473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2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473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2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5598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2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5598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2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9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2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9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2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07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2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07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2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985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2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985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2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863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2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863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2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41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2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41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2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9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2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9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2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025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2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025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2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75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2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75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2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253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2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253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2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131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2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131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2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10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2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10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23287875" y="19050"/>
          <a:ext cx="1914525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0</xdr:col>
      <xdr:colOff>0</xdr:colOff>
      <xdr:row>24</xdr:row>
      <xdr:rowOff>28575</xdr:rowOff>
    </xdr:from>
    <xdr:to>
      <xdr:col>0</xdr:col>
      <xdr:colOff>1838325</xdr:colOff>
      <xdr:row>28</xdr:row>
      <xdr:rowOff>28575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526000" y="5686425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1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0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1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2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3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4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5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7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8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9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1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2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4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5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7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8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9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0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1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3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4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5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6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7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8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9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0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1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2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3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4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5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6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7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8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9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0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1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3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4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5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6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7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8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9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0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1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2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3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4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5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6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7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8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9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0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1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2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3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4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5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6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7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8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9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0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1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2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3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4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5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6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7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8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9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0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1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2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3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4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5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6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7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8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1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2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3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4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5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6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7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8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9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0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1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2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3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4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5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6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7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8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9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0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1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2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3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4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5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6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7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8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9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0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1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2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3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5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6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8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9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2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2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2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2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2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45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2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45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2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23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2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2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2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2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2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2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2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2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2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2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2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2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2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2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2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2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2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2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26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2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26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2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2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2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2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2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60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2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60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2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838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2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838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2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16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2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16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2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95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2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95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2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473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2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473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2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351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2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351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2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9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2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9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2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07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2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07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2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985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2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985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2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863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2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863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2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41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2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41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2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9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2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9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2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97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2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97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2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5806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2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5806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2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253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2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253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2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131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2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131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2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10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2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10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9525</xdr:colOff>
      <xdr:row>0</xdr:row>
      <xdr:rowOff>47625</xdr:rowOff>
    </xdr:from>
    <xdr:to>
      <xdr:col>66</xdr:col>
      <xdr:colOff>238125</xdr:colOff>
      <xdr:row>5</xdr:row>
      <xdr:rowOff>9525</xdr:rowOff>
    </xdr:to>
    <xdr:pic>
      <xdr:nvPicPr>
        <xdr:cNvPr id="2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8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9525</xdr:colOff>
      <xdr:row>0</xdr:row>
      <xdr:rowOff>47625</xdr:rowOff>
    </xdr:from>
    <xdr:to>
      <xdr:col>66</xdr:col>
      <xdr:colOff>238125</xdr:colOff>
      <xdr:row>5</xdr:row>
      <xdr:rowOff>9525</xdr:rowOff>
    </xdr:to>
    <xdr:pic>
      <xdr:nvPicPr>
        <xdr:cNvPr id="2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8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9525</xdr:colOff>
      <xdr:row>0</xdr:row>
      <xdr:rowOff>47625</xdr:rowOff>
    </xdr:from>
    <xdr:to>
      <xdr:col>68</xdr:col>
      <xdr:colOff>238125</xdr:colOff>
      <xdr:row>5</xdr:row>
      <xdr:rowOff>9525</xdr:rowOff>
    </xdr:to>
    <xdr:pic>
      <xdr:nvPicPr>
        <xdr:cNvPr id="2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766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9525</xdr:colOff>
      <xdr:row>0</xdr:row>
      <xdr:rowOff>47625</xdr:rowOff>
    </xdr:from>
    <xdr:to>
      <xdr:col>68</xdr:col>
      <xdr:colOff>238125</xdr:colOff>
      <xdr:row>5</xdr:row>
      <xdr:rowOff>9525</xdr:rowOff>
    </xdr:to>
    <xdr:pic>
      <xdr:nvPicPr>
        <xdr:cNvPr id="2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766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9525</xdr:colOff>
      <xdr:row>0</xdr:row>
      <xdr:rowOff>47625</xdr:rowOff>
    </xdr:from>
    <xdr:to>
      <xdr:col>70</xdr:col>
      <xdr:colOff>238125</xdr:colOff>
      <xdr:row>5</xdr:row>
      <xdr:rowOff>9525</xdr:rowOff>
    </xdr:to>
    <xdr:pic>
      <xdr:nvPicPr>
        <xdr:cNvPr id="3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644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9525</xdr:colOff>
      <xdr:row>0</xdr:row>
      <xdr:rowOff>47625</xdr:rowOff>
    </xdr:from>
    <xdr:to>
      <xdr:col>70</xdr:col>
      <xdr:colOff>238125</xdr:colOff>
      <xdr:row>5</xdr:row>
      <xdr:rowOff>9525</xdr:rowOff>
    </xdr:to>
    <xdr:pic>
      <xdr:nvPicPr>
        <xdr:cNvPr id="3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644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9525</xdr:colOff>
      <xdr:row>0</xdr:row>
      <xdr:rowOff>47625</xdr:rowOff>
    </xdr:from>
    <xdr:to>
      <xdr:col>72</xdr:col>
      <xdr:colOff>238125</xdr:colOff>
      <xdr:row>5</xdr:row>
      <xdr:rowOff>9525</xdr:rowOff>
    </xdr:to>
    <xdr:pic>
      <xdr:nvPicPr>
        <xdr:cNvPr id="3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22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9525</xdr:colOff>
      <xdr:row>0</xdr:row>
      <xdr:rowOff>47625</xdr:rowOff>
    </xdr:from>
    <xdr:to>
      <xdr:col>72</xdr:col>
      <xdr:colOff>238125</xdr:colOff>
      <xdr:row>5</xdr:row>
      <xdr:rowOff>9525</xdr:rowOff>
    </xdr:to>
    <xdr:pic>
      <xdr:nvPicPr>
        <xdr:cNvPr id="3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22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3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00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3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00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3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833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3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833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0</xdr:colOff>
      <xdr:row>0</xdr:row>
      <xdr:rowOff>47625</xdr:rowOff>
    </xdr:from>
    <xdr:to>
      <xdr:col>77</xdr:col>
      <xdr:colOff>0</xdr:colOff>
      <xdr:row>5</xdr:row>
      <xdr:rowOff>9525</xdr:rowOff>
    </xdr:to>
    <xdr:pic>
      <xdr:nvPicPr>
        <xdr:cNvPr id="3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6621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0</xdr:colOff>
      <xdr:row>0</xdr:row>
      <xdr:rowOff>47625</xdr:rowOff>
    </xdr:from>
    <xdr:to>
      <xdr:col>77</xdr:col>
      <xdr:colOff>0</xdr:colOff>
      <xdr:row>5</xdr:row>
      <xdr:rowOff>9525</xdr:rowOff>
    </xdr:to>
    <xdr:pic>
      <xdr:nvPicPr>
        <xdr:cNvPr id="3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6621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3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156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3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156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3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3950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3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3950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3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912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3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912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3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790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3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790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3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668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3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668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3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547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3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547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3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25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3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25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3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303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3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303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3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81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3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81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3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059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3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059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3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937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3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937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3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815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3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815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3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3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3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3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3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58310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3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58310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9525</xdr:colOff>
      <xdr:row>0</xdr:row>
      <xdr:rowOff>47625</xdr:rowOff>
    </xdr:from>
    <xdr:to>
      <xdr:col>106</xdr:col>
      <xdr:colOff>238125</xdr:colOff>
      <xdr:row>5</xdr:row>
      <xdr:rowOff>9525</xdr:rowOff>
    </xdr:to>
    <xdr:pic>
      <xdr:nvPicPr>
        <xdr:cNvPr id="3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6118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9525</xdr:colOff>
      <xdr:row>0</xdr:row>
      <xdr:rowOff>47625</xdr:rowOff>
    </xdr:from>
    <xdr:to>
      <xdr:col>106</xdr:col>
      <xdr:colOff>238125</xdr:colOff>
      <xdr:row>5</xdr:row>
      <xdr:rowOff>9525</xdr:rowOff>
    </xdr:to>
    <xdr:pic>
      <xdr:nvPicPr>
        <xdr:cNvPr id="3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6118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uditamir1@gmail.com" TargetMode="External"/><Relationship Id="rId2" Type="http://schemas.openxmlformats.org/officeDocument/2006/relationships/hyperlink" Target="mailto:dvirlevin101@gmail.com" TargetMode="External"/><Relationship Id="rId1" Type="http://schemas.openxmlformats.org/officeDocument/2006/relationships/hyperlink" Target="mailto:uditamir@012.net.il" TargetMode="External"/><Relationship Id="rId5" Type="http://schemas.openxmlformats.org/officeDocument/2006/relationships/drawing" Target="../drawings/drawing11.xml"/><Relationship Id="rId4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uditamir1@gmail.com" TargetMode="External"/><Relationship Id="rId2" Type="http://schemas.openxmlformats.org/officeDocument/2006/relationships/hyperlink" Target="mailto:dvirlevin101@gmail.com" TargetMode="External"/><Relationship Id="rId1" Type="http://schemas.openxmlformats.org/officeDocument/2006/relationships/hyperlink" Target="mailto:uditamir@012.net.il" TargetMode="External"/><Relationship Id="rId5" Type="http://schemas.openxmlformats.org/officeDocument/2006/relationships/drawing" Target="../drawings/drawing12.xml"/><Relationship Id="rId4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uditamir@012.net.i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uditamir@012.net.il" TargetMode="External"/><Relationship Id="rId1" Type="http://schemas.openxmlformats.org/officeDocument/2006/relationships/hyperlink" Target="mailto:uditamir@012.net.il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W39"/>
  <sheetViews>
    <sheetView showGridLines="0" rightToLeft="1" zoomScaleNormal="100" workbookViewId="0">
      <pane xSplit="1" ySplit="8" topLeftCell="B9" activePane="bottomRight" state="frozen"/>
      <selection pane="topRight" activeCell="D1" sqref="D1"/>
      <selection pane="bottomLeft" activeCell="A6" sqref="A6"/>
      <selection pane="bottomRight" activeCell="Z9" sqref="Z9"/>
    </sheetView>
  </sheetViews>
  <sheetFormatPr defaultRowHeight="12.75" outlineLevelCol="1" x14ac:dyDescent="0.2"/>
  <cols>
    <col min="1" max="1" width="37" customWidth="1"/>
    <col min="2" max="21" width="16.5703125" hidden="1" customWidth="1" outlineLevel="1"/>
    <col min="22" max="22" width="16.5703125" customWidth="1" collapsed="1"/>
    <col min="23" max="23" width="16.5703125" customWidth="1"/>
  </cols>
  <sheetData>
    <row r="6" spans="1:23" ht="21.75" customHeight="1" thickBot="1" x14ac:dyDescent="0.25"/>
    <row r="7" spans="1:23" ht="15.75" x14ac:dyDescent="0.25">
      <c r="A7" s="1" t="s">
        <v>10</v>
      </c>
      <c r="B7" s="160">
        <v>38596</v>
      </c>
      <c r="C7" s="161"/>
      <c r="D7" s="160">
        <v>38608</v>
      </c>
      <c r="E7" s="161"/>
      <c r="F7" s="160">
        <v>38629</v>
      </c>
      <c r="G7" s="161"/>
      <c r="H7" s="160">
        <v>38637</v>
      </c>
      <c r="I7" s="161"/>
      <c r="J7" s="160">
        <v>38644</v>
      </c>
      <c r="K7" s="161"/>
      <c r="L7" s="160">
        <f>J8+1</f>
        <v>38652</v>
      </c>
      <c r="M7" s="161"/>
      <c r="N7" s="160">
        <f>L8+1</f>
        <v>38673</v>
      </c>
      <c r="O7" s="161"/>
      <c r="P7" s="160">
        <f>N8+1</f>
        <v>38681</v>
      </c>
      <c r="Q7" s="161"/>
      <c r="R7" s="160">
        <f>P8+1</f>
        <v>38691</v>
      </c>
      <c r="S7" s="161"/>
      <c r="T7" s="160">
        <f>R8+1</f>
        <v>38701</v>
      </c>
      <c r="U7" s="161"/>
      <c r="V7" s="160">
        <f>T8+1</f>
        <v>38709</v>
      </c>
      <c r="W7" s="161"/>
    </row>
    <row r="8" spans="1:23" ht="15.75" x14ac:dyDescent="0.25">
      <c r="A8" s="1" t="s">
        <v>11</v>
      </c>
      <c r="B8" s="162">
        <v>38607</v>
      </c>
      <c r="C8" s="163"/>
      <c r="D8" s="162">
        <v>38628</v>
      </c>
      <c r="E8" s="163"/>
      <c r="F8" s="162">
        <v>38636</v>
      </c>
      <c r="G8" s="163"/>
      <c r="H8" s="162">
        <v>38643</v>
      </c>
      <c r="I8" s="163"/>
      <c r="J8" s="162">
        <v>38651</v>
      </c>
      <c r="K8" s="163"/>
      <c r="L8" s="162">
        <v>38672</v>
      </c>
      <c r="M8" s="163"/>
      <c r="N8" s="162">
        <v>38680</v>
      </c>
      <c r="O8" s="163"/>
      <c r="P8" s="162">
        <v>38690</v>
      </c>
      <c r="Q8" s="163"/>
      <c r="R8" s="162">
        <v>38700</v>
      </c>
      <c r="S8" s="163"/>
      <c r="T8" s="162">
        <v>38708</v>
      </c>
      <c r="U8" s="163"/>
      <c r="V8" s="162">
        <v>38718</v>
      </c>
      <c r="W8" s="163"/>
    </row>
    <row r="9" spans="1:23" ht="15.75" x14ac:dyDescent="0.2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</row>
    <row r="10" spans="1:23" ht="15.75" x14ac:dyDescent="0.25">
      <c r="A10" s="3" t="s">
        <v>0</v>
      </c>
      <c r="B10" s="6">
        <v>11.4</v>
      </c>
      <c r="C10" s="7">
        <v>11.8</v>
      </c>
      <c r="D10" s="6">
        <v>11.2</v>
      </c>
      <c r="E10" s="7">
        <v>11.6</v>
      </c>
      <c r="F10" s="6">
        <v>11</v>
      </c>
      <c r="G10" s="7">
        <v>11.4</v>
      </c>
      <c r="H10" s="6">
        <v>11.2</v>
      </c>
      <c r="I10" s="7">
        <v>11.6</v>
      </c>
      <c r="J10" s="6">
        <v>11.4</v>
      </c>
      <c r="K10" s="7">
        <v>11.8</v>
      </c>
      <c r="L10" s="6">
        <v>11.6</v>
      </c>
      <c r="M10" s="7">
        <v>12</v>
      </c>
      <c r="N10" s="6">
        <v>11.8</v>
      </c>
      <c r="O10" s="7">
        <v>12.2</v>
      </c>
      <c r="P10" s="6">
        <v>12</v>
      </c>
      <c r="Q10" s="7">
        <v>12.2</v>
      </c>
      <c r="R10" s="6">
        <v>12.2</v>
      </c>
      <c r="S10" s="7">
        <v>12.4</v>
      </c>
      <c r="T10" s="6">
        <v>12.2</v>
      </c>
      <c r="U10" s="7">
        <v>12.4</v>
      </c>
      <c r="V10" s="6">
        <v>12.5</v>
      </c>
      <c r="W10" s="7">
        <v>12.7</v>
      </c>
    </row>
    <row r="11" spans="1:23" ht="15.75" x14ac:dyDescent="0.25">
      <c r="A11" s="2" t="s">
        <v>1</v>
      </c>
      <c r="B11" s="8">
        <v>11.3</v>
      </c>
      <c r="C11" s="9">
        <v>11.6</v>
      </c>
      <c r="D11" s="8">
        <v>11.1</v>
      </c>
      <c r="E11" s="9">
        <v>11.4</v>
      </c>
      <c r="F11" s="8">
        <v>10.9</v>
      </c>
      <c r="G11" s="9">
        <v>11.3</v>
      </c>
      <c r="H11" s="8">
        <v>11.1</v>
      </c>
      <c r="I11" s="9">
        <v>11.4</v>
      </c>
      <c r="J11" s="8">
        <v>11.2</v>
      </c>
      <c r="K11" s="9">
        <v>11.6</v>
      </c>
      <c r="L11" s="8">
        <v>11.4</v>
      </c>
      <c r="M11" s="9">
        <v>11.8</v>
      </c>
      <c r="N11" s="8">
        <v>11.4</v>
      </c>
      <c r="O11" s="9">
        <v>11.8</v>
      </c>
      <c r="P11" s="8">
        <v>11.5</v>
      </c>
      <c r="Q11" s="9">
        <v>11.9</v>
      </c>
      <c r="R11" s="8">
        <v>11.7</v>
      </c>
      <c r="S11" s="9">
        <v>12.1</v>
      </c>
      <c r="T11" s="8">
        <v>11.7</v>
      </c>
      <c r="U11" s="9">
        <v>12.1</v>
      </c>
      <c r="V11" s="8">
        <v>12</v>
      </c>
      <c r="W11" s="9">
        <v>12.4</v>
      </c>
    </row>
    <row r="12" spans="1:23" ht="15.75" x14ac:dyDescent="0.25">
      <c r="A12" s="3" t="s">
        <v>2</v>
      </c>
      <c r="B12" s="6">
        <v>12</v>
      </c>
      <c r="C12" s="7">
        <v>12.5</v>
      </c>
      <c r="D12" s="6">
        <v>12</v>
      </c>
      <c r="E12" s="7">
        <v>12.5</v>
      </c>
      <c r="F12" s="6">
        <v>11.9</v>
      </c>
      <c r="G12" s="7">
        <v>12.3</v>
      </c>
      <c r="H12" s="6">
        <v>12</v>
      </c>
      <c r="I12" s="7">
        <v>12.4</v>
      </c>
      <c r="J12" s="6">
        <v>12</v>
      </c>
      <c r="K12" s="7">
        <v>12.5</v>
      </c>
      <c r="L12" s="6">
        <v>12.3</v>
      </c>
      <c r="M12" s="7">
        <v>12.7</v>
      </c>
      <c r="N12" s="6">
        <v>12.3</v>
      </c>
      <c r="O12" s="7">
        <v>12.7</v>
      </c>
      <c r="P12" s="6">
        <v>12.5</v>
      </c>
      <c r="Q12" s="7">
        <v>12.9</v>
      </c>
      <c r="R12" s="6">
        <v>12.9</v>
      </c>
      <c r="S12" s="7">
        <v>13.3</v>
      </c>
      <c r="T12" s="6">
        <v>12.8</v>
      </c>
      <c r="U12" s="7">
        <v>13.2</v>
      </c>
      <c r="V12" s="6">
        <v>13</v>
      </c>
      <c r="W12" s="7">
        <v>13.4</v>
      </c>
    </row>
    <row r="13" spans="1:23" ht="15.75" x14ac:dyDescent="0.25">
      <c r="A13" s="2" t="s">
        <v>3</v>
      </c>
      <c r="B13" s="8">
        <v>11.2</v>
      </c>
      <c r="C13" s="9">
        <v>11.7</v>
      </c>
      <c r="D13" s="8">
        <v>11.2</v>
      </c>
      <c r="E13" s="9">
        <v>11.5</v>
      </c>
      <c r="F13" s="8">
        <v>11</v>
      </c>
      <c r="G13" s="9">
        <v>11.3</v>
      </c>
      <c r="H13" s="8">
        <v>11</v>
      </c>
      <c r="I13" s="9">
        <v>11.4</v>
      </c>
      <c r="J13" s="8">
        <v>11</v>
      </c>
      <c r="K13" s="9">
        <v>11.5</v>
      </c>
      <c r="L13" s="8">
        <v>11.2</v>
      </c>
      <c r="M13" s="9">
        <v>11.7</v>
      </c>
      <c r="N13" s="8">
        <v>11.4</v>
      </c>
      <c r="O13" s="9">
        <v>11.8</v>
      </c>
      <c r="P13" s="8">
        <v>11.6</v>
      </c>
      <c r="Q13" s="9">
        <v>12</v>
      </c>
      <c r="R13" s="8">
        <v>12</v>
      </c>
      <c r="S13" s="9">
        <v>12.4</v>
      </c>
      <c r="T13" s="8">
        <v>11.9</v>
      </c>
      <c r="U13" s="9">
        <v>12.3</v>
      </c>
      <c r="V13" s="8">
        <v>12.1</v>
      </c>
      <c r="W13" s="9">
        <v>12.5</v>
      </c>
    </row>
    <row r="14" spans="1:23" ht="15.75" x14ac:dyDescent="0.25">
      <c r="A14" s="3" t="s">
        <v>4</v>
      </c>
      <c r="B14" s="6">
        <v>11.3</v>
      </c>
      <c r="C14" s="7">
        <v>11.7</v>
      </c>
      <c r="D14" s="6">
        <v>11.2</v>
      </c>
      <c r="E14" s="7">
        <v>11.5</v>
      </c>
      <c r="F14" s="6">
        <v>11</v>
      </c>
      <c r="G14" s="7">
        <v>11.3</v>
      </c>
      <c r="H14" s="6">
        <v>11</v>
      </c>
      <c r="I14" s="7">
        <v>11.4</v>
      </c>
      <c r="J14" s="6">
        <v>11</v>
      </c>
      <c r="K14" s="7">
        <v>11.5</v>
      </c>
      <c r="L14" s="6">
        <v>11.2</v>
      </c>
      <c r="M14" s="7">
        <v>11.7</v>
      </c>
      <c r="N14" s="6">
        <v>11.4</v>
      </c>
      <c r="O14" s="7">
        <v>11.6</v>
      </c>
      <c r="P14" s="6">
        <v>11.6</v>
      </c>
      <c r="Q14" s="7">
        <v>11.8</v>
      </c>
      <c r="R14" s="6">
        <v>12.1</v>
      </c>
      <c r="S14" s="7">
        <v>12.3</v>
      </c>
      <c r="T14" s="6">
        <v>12</v>
      </c>
      <c r="U14" s="7">
        <v>12.2</v>
      </c>
      <c r="V14" s="6">
        <v>12.2</v>
      </c>
      <c r="W14" s="7">
        <v>12.4</v>
      </c>
    </row>
    <row r="15" spans="1:23" ht="15.75" x14ac:dyDescent="0.25">
      <c r="A15" s="2" t="s">
        <v>5</v>
      </c>
      <c r="B15" s="8">
        <v>6.8</v>
      </c>
      <c r="C15" s="9">
        <v>7.5</v>
      </c>
      <c r="D15" s="8">
        <v>6.8</v>
      </c>
      <c r="E15" s="9">
        <v>7.2</v>
      </c>
      <c r="F15" s="8">
        <v>6.5</v>
      </c>
      <c r="G15" s="9">
        <v>7</v>
      </c>
      <c r="H15" s="8">
        <v>6.5</v>
      </c>
      <c r="I15" s="9">
        <v>7</v>
      </c>
      <c r="J15" s="8">
        <v>6.5</v>
      </c>
      <c r="K15" s="9">
        <v>7</v>
      </c>
      <c r="L15" s="8">
        <v>6.7</v>
      </c>
      <c r="M15" s="9">
        <v>7.2</v>
      </c>
      <c r="N15" s="8">
        <v>7</v>
      </c>
      <c r="O15" s="9">
        <v>7.5</v>
      </c>
      <c r="P15" s="8">
        <v>7</v>
      </c>
      <c r="Q15" s="9">
        <v>7.7</v>
      </c>
      <c r="R15" s="8">
        <v>7.2</v>
      </c>
      <c r="S15" s="9">
        <v>7.9</v>
      </c>
      <c r="T15" s="8">
        <v>7.2</v>
      </c>
      <c r="U15" s="9">
        <v>8.1999999999999993</v>
      </c>
      <c r="V15" s="8">
        <v>7.3</v>
      </c>
      <c r="W15" s="9">
        <v>8.3000000000000007</v>
      </c>
    </row>
    <row r="16" spans="1:23" ht="15.75" x14ac:dyDescent="0.25">
      <c r="A16" s="3" t="s">
        <v>6</v>
      </c>
      <c r="B16" s="6">
        <v>6.5</v>
      </c>
      <c r="C16" s="7">
        <v>7</v>
      </c>
      <c r="D16" s="6">
        <v>6.5</v>
      </c>
      <c r="E16" s="7">
        <v>7</v>
      </c>
      <c r="F16" s="6">
        <v>6.2</v>
      </c>
      <c r="G16" s="7">
        <v>6.6</v>
      </c>
      <c r="H16" s="6">
        <v>6.2</v>
      </c>
      <c r="I16" s="7">
        <v>6.6</v>
      </c>
      <c r="J16" s="6">
        <v>6.2</v>
      </c>
      <c r="K16" s="7">
        <v>6.6</v>
      </c>
      <c r="L16" s="6">
        <v>6.4</v>
      </c>
      <c r="M16" s="7">
        <v>6.8</v>
      </c>
      <c r="N16" s="6">
        <v>6.5</v>
      </c>
      <c r="O16" s="7">
        <v>7</v>
      </c>
      <c r="P16" s="6">
        <v>6.8</v>
      </c>
      <c r="Q16" s="7">
        <v>7</v>
      </c>
      <c r="R16" s="6">
        <v>7.1</v>
      </c>
      <c r="S16" s="7">
        <v>7.3</v>
      </c>
      <c r="T16" s="6">
        <v>7.2</v>
      </c>
      <c r="U16" s="7">
        <v>7.4</v>
      </c>
      <c r="V16" s="6">
        <v>7.3</v>
      </c>
      <c r="W16" s="7">
        <v>7.6</v>
      </c>
    </row>
    <row r="17" spans="1:23" ht="15.75" x14ac:dyDescent="0.25">
      <c r="A17" s="2" t="s">
        <v>7</v>
      </c>
      <c r="B17" s="8">
        <v>5.6</v>
      </c>
      <c r="C17" s="9">
        <v>6.2</v>
      </c>
      <c r="D17" s="8">
        <v>5.6</v>
      </c>
      <c r="E17" s="9">
        <v>6.2</v>
      </c>
      <c r="F17" s="8">
        <v>5.5</v>
      </c>
      <c r="G17" s="9">
        <v>6</v>
      </c>
      <c r="H17" s="8">
        <v>5.5</v>
      </c>
      <c r="I17" s="9">
        <v>6</v>
      </c>
      <c r="J17" s="8">
        <v>5.5</v>
      </c>
      <c r="K17" s="9">
        <v>6</v>
      </c>
      <c r="L17" s="8">
        <v>5.7</v>
      </c>
      <c r="M17" s="9">
        <v>6.2</v>
      </c>
      <c r="N17" s="8">
        <v>6</v>
      </c>
      <c r="O17" s="9">
        <v>6.5</v>
      </c>
      <c r="P17" s="8">
        <v>6.2</v>
      </c>
      <c r="Q17" s="9">
        <v>6.6</v>
      </c>
      <c r="R17" s="8">
        <v>6.5</v>
      </c>
      <c r="S17" s="9">
        <v>6.9</v>
      </c>
      <c r="T17" s="8">
        <v>6.6</v>
      </c>
      <c r="U17" s="9">
        <v>7</v>
      </c>
      <c r="V17" s="8">
        <v>6.9</v>
      </c>
      <c r="W17" s="9">
        <v>7.2</v>
      </c>
    </row>
    <row r="18" spans="1:23" ht="15.75" x14ac:dyDescent="0.25">
      <c r="A18" s="3" t="s">
        <v>8</v>
      </c>
      <c r="B18" s="6">
        <v>4.7</v>
      </c>
      <c r="C18" s="7">
        <v>5.2</v>
      </c>
      <c r="D18" s="6">
        <v>4.7</v>
      </c>
      <c r="E18" s="7">
        <v>5.2</v>
      </c>
      <c r="F18" s="6">
        <v>4.5</v>
      </c>
      <c r="G18" s="7">
        <v>5</v>
      </c>
      <c r="H18" s="6">
        <v>4.5</v>
      </c>
      <c r="I18" s="7">
        <v>5</v>
      </c>
      <c r="J18" s="6">
        <v>4.5</v>
      </c>
      <c r="K18" s="7">
        <v>5</v>
      </c>
      <c r="L18" s="6">
        <v>4.7</v>
      </c>
      <c r="M18" s="7">
        <v>5.2</v>
      </c>
      <c r="N18" s="6">
        <v>5</v>
      </c>
      <c r="O18" s="7">
        <v>5.5</v>
      </c>
      <c r="P18" s="6">
        <v>5</v>
      </c>
      <c r="Q18" s="7">
        <v>5.5</v>
      </c>
      <c r="R18" s="6">
        <v>5</v>
      </c>
      <c r="S18" s="7">
        <v>5.5</v>
      </c>
      <c r="T18" s="6">
        <v>5.0999999999999996</v>
      </c>
      <c r="U18" s="7">
        <v>5.6</v>
      </c>
      <c r="V18" s="6">
        <v>5.5</v>
      </c>
      <c r="W18" s="7">
        <v>6</v>
      </c>
    </row>
    <row r="19" spans="1:23" ht="15.75" x14ac:dyDescent="0.25">
      <c r="A19" s="2" t="s">
        <v>9</v>
      </c>
      <c r="B19" s="8">
        <v>8.8000000000000007</v>
      </c>
      <c r="C19" s="9">
        <v>9.4</v>
      </c>
      <c r="D19" s="8">
        <v>8.5</v>
      </c>
      <c r="E19" s="9">
        <v>9</v>
      </c>
      <c r="F19" s="8">
        <v>8.3000000000000007</v>
      </c>
      <c r="G19" s="9">
        <v>8.8000000000000007</v>
      </c>
      <c r="H19" s="8">
        <v>8.3000000000000007</v>
      </c>
      <c r="I19" s="9">
        <v>8.8000000000000007</v>
      </c>
      <c r="J19" s="8">
        <v>8.3000000000000007</v>
      </c>
      <c r="K19" s="9">
        <v>8.8000000000000007</v>
      </c>
      <c r="L19" s="8">
        <v>8.5</v>
      </c>
      <c r="M19" s="9">
        <v>9</v>
      </c>
      <c r="N19" s="8">
        <v>8.5</v>
      </c>
      <c r="O19" s="9">
        <v>9.5</v>
      </c>
      <c r="P19" s="8">
        <v>8.6</v>
      </c>
      <c r="Q19" s="9">
        <v>9.6999999999999993</v>
      </c>
      <c r="R19" s="8">
        <v>8.8000000000000007</v>
      </c>
      <c r="S19" s="9">
        <v>9.9</v>
      </c>
      <c r="T19" s="8">
        <v>9</v>
      </c>
      <c r="U19" s="9">
        <v>10.5</v>
      </c>
      <c r="V19" s="8">
        <v>9.5</v>
      </c>
      <c r="W19" s="9">
        <v>10.6</v>
      </c>
    </row>
    <row r="20" spans="1:23" ht="15.75" x14ac:dyDescent="0.25">
      <c r="A20" s="3" t="s">
        <v>18</v>
      </c>
      <c r="B20" s="6"/>
      <c r="C20" s="7"/>
      <c r="D20" s="6"/>
      <c r="E20" s="7"/>
      <c r="F20" s="6"/>
      <c r="G20" s="7"/>
      <c r="H20" s="6"/>
      <c r="I20" s="7"/>
      <c r="J20" s="6"/>
      <c r="K20" s="7"/>
      <c r="L20" s="6"/>
      <c r="M20" s="7"/>
      <c r="N20" s="6"/>
      <c r="O20" s="7"/>
      <c r="P20" s="6"/>
      <c r="Q20" s="7"/>
      <c r="R20" s="6"/>
      <c r="S20" s="7"/>
      <c r="T20" s="6"/>
      <c r="U20" s="7"/>
      <c r="V20" s="6"/>
      <c r="W20" s="7"/>
    </row>
    <row r="21" spans="1:23" ht="16.5" thickBot="1" x14ac:dyDescent="0.3">
      <c r="A21" s="2" t="s">
        <v>19</v>
      </c>
      <c r="B21" s="8" t="s">
        <v>17</v>
      </c>
      <c r="C21" s="9"/>
      <c r="D21" s="8" t="s">
        <v>17</v>
      </c>
      <c r="E21" s="9"/>
      <c r="F21" s="8" t="s">
        <v>17</v>
      </c>
      <c r="G21" s="9"/>
      <c r="H21" s="8" t="s">
        <v>17</v>
      </c>
      <c r="I21" s="9"/>
      <c r="J21" s="8">
        <v>1100</v>
      </c>
      <c r="K21" s="9"/>
      <c r="L21" s="8">
        <v>1100</v>
      </c>
      <c r="M21" s="9"/>
      <c r="N21" s="8">
        <v>1100</v>
      </c>
      <c r="O21" s="9"/>
      <c r="P21" s="8">
        <v>1150</v>
      </c>
      <c r="Q21" s="9"/>
      <c r="R21" s="8">
        <v>1150</v>
      </c>
      <c r="S21" s="9"/>
      <c r="T21" s="8">
        <v>1150</v>
      </c>
      <c r="U21" s="9"/>
      <c r="V21" s="8">
        <v>1200</v>
      </c>
      <c r="W21" s="9"/>
    </row>
    <row r="22" spans="1:23" ht="78" customHeight="1" thickBot="1" x14ac:dyDescent="0.3">
      <c r="A22" s="12" t="s">
        <v>22</v>
      </c>
    </row>
    <row r="23" spans="1:23" ht="15.75" x14ac:dyDescent="0.25">
      <c r="A23" s="10" t="s">
        <v>14</v>
      </c>
    </row>
    <row r="24" spans="1:23" ht="15.75" x14ac:dyDescent="0.25">
      <c r="A24" s="11" t="s">
        <v>15</v>
      </c>
    </row>
    <row r="25" spans="1:23" ht="15.75" x14ac:dyDescent="0.25">
      <c r="A25" s="10" t="s">
        <v>16</v>
      </c>
    </row>
    <row r="39" spans="1:1" x14ac:dyDescent="0.2">
      <c r="A39" t="s">
        <v>20</v>
      </c>
    </row>
  </sheetData>
  <mergeCells count="22">
    <mergeCell ref="J7:K7"/>
    <mergeCell ref="J8:K8"/>
    <mergeCell ref="B7:C7"/>
    <mergeCell ref="B8:C8"/>
    <mergeCell ref="H7:I7"/>
    <mergeCell ref="H8:I8"/>
    <mergeCell ref="D7:E7"/>
    <mergeCell ref="D8:E8"/>
    <mergeCell ref="F7:G7"/>
    <mergeCell ref="F8:G8"/>
    <mergeCell ref="L7:M7"/>
    <mergeCell ref="L8:M8"/>
    <mergeCell ref="P8:Q8"/>
    <mergeCell ref="N7:O7"/>
    <mergeCell ref="N8:O8"/>
    <mergeCell ref="P7:Q7"/>
    <mergeCell ref="T7:U7"/>
    <mergeCell ref="T8:U8"/>
    <mergeCell ref="V7:W7"/>
    <mergeCell ref="V8:W8"/>
    <mergeCell ref="R7:S7"/>
    <mergeCell ref="R8:S8"/>
  </mergeCells>
  <phoneticPr fontId="0" type="noConversion"/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DE40"/>
  <sheetViews>
    <sheetView showGridLines="0" rightToLeft="1" zoomScaleNormal="100" workbookViewId="0">
      <pane xSplit="1" ySplit="8" topLeftCell="B9" activePane="bottomRight" state="frozen"/>
      <selection pane="topRight" activeCell="D1" sqref="D1"/>
      <selection pane="bottomLeft" activeCell="A6" sqref="A6"/>
      <selection pane="bottomRight" activeCell="DJ20" sqref="DJ20"/>
    </sheetView>
  </sheetViews>
  <sheetFormatPr defaultRowHeight="12.75" outlineLevelRow="1" outlineLevelCol="1" x14ac:dyDescent="0.2"/>
  <cols>
    <col min="1" max="1" width="39" customWidth="1"/>
    <col min="2" max="2" width="14.85546875" hidden="1" customWidth="1" outlineLevel="1"/>
    <col min="3" max="3" width="15.85546875" hidden="1" customWidth="1" outlineLevel="1"/>
    <col min="4" max="4" width="14.85546875" hidden="1" customWidth="1" outlineLevel="1" collapsed="1"/>
    <col min="5" max="5" width="15.85546875" hidden="1" customWidth="1" outlineLevel="1"/>
    <col min="6" max="6" width="14.85546875" hidden="1" customWidth="1" outlineLevel="1" collapsed="1"/>
    <col min="7" max="7" width="15.85546875" hidden="1" customWidth="1" outlineLevel="1"/>
    <col min="8" max="8" width="14.85546875" hidden="1" customWidth="1" outlineLevel="1" collapsed="1"/>
    <col min="9" max="9" width="15.85546875" hidden="1" customWidth="1" outlineLevel="1"/>
    <col min="10" max="10" width="14.85546875" hidden="1" customWidth="1" outlineLevel="1" collapsed="1"/>
    <col min="11" max="11" width="15.85546875" hidden="1" customWidth="1" outlineLevel="1"/>
    <col min="12" max="12" width="14.85546875" hidden="1" customWidth="1" outlineLevel="1" collapsed="1"/>
    <col min="13" max="13" width="15.85546875" hidden="1" customWidth="1" outlineLevel="1"/>
    <col min="14" max="14" width="14.85546875" hidden="1" customWidth="1" outlineLevel="1" collapsed="1"/>
    <col min="15" max="15" width="15.85546875" hidden="1" customWidth="1" outlineLevel="1"/>
    <col min="16" max="16" width="14.85546875" hidden="1" customWidth="1" outlineLevel="1" collapsed="1"/>
    <col min="17" max="17" width="15.85546875" hidden="1" customWidth="1" outlineLevel="1"/>
    <col min="18" max="18" width="14.85546875" hidden="1" customWidth="1" outlineLevel="1" collapsed="1"/>
    <col min="19" max="19" width="15.85546875" hidden="1" customWidth="1" outlineLevel="1"/>
    <col min="20" max="20" width="14.85546875" hidden="1" customWidth="1" outlineLevel="1" collapsed="1"/>
    <col min="21" max="21" width="15.85546875" hidden="1" customWidth="1" outlineLevel="1"/>
    <col min="22" max="22" width="14.85546875" hidden="1" customWidth="1" outlineLevel="1" collapsed="1"/>
    <col min="23" max="23" width="15.85546875" hidden="1" customWidth="1" outlineLevel="1"/>
    <col min="24" max="24" width="14.85546875" hidden="1" customWidth="1" outlineLevel="1" collapsed="1"/>
    <col min="25" max="25" width="15.85546875" hidden="1" customWidth="1" outlineLevel="1"/>
    <col min="26" max="26" width="14.85546875" hidden="1" customWidth="1" outlineLevel="1" collapsed="1"/>
    <col min="27" max="27" width="15.85546875" hidden="1" customWidth="1" outlineLevel="1"/>
    <col min="28" max="28" width="14.85546875" hidden="1" customWidth="1" outlineLevel="1" collapsed="1"/>
    <col min="29" max="29" width="15.85546875" hidden="1" customWidth="1" outlineLevel="1"/>
    <col min="30" max="30" width="14.85546875" hidden="1" customWidth="1" outlineLevel="1" collapsed="1"/>
    <col min="31" max="31" width="15.85546875" hidden="1" customWidth="1" outlineLevel="1"/>
    <col min="32" max="32" width="14.85546875" hidden="1" customWidth="1" outlineLevel="1" collapsed="1"/>
    <col min="33" max="33" width="15.85546875" hidden="1" customWidth="1" outlineLevel="1"/>
    <col min="34" max="34" width="14.85546875" hidden="1" customWidth="1" outlineLevel="1" collapsed="1"/>
    <col min="35" max="35" width="15.85546875" hidden="1" customWidth="1" outlineLevel="1"/>
    <col min="36" max="36" width="14.85546875" hidden="1" customWidth="1" outlineLevel="1" collapsed="1"/>
    <col min="37" max="37" width="15.85546875" hidden="1" customWidth="1" outlineLevel="1"/>
    <col min="38" max="38" width="14.85546875" hidden="1" customWidth="1" outlineLevel="1" collapsed="1"/>
    <col min="39" max="39" width="15.85546875" hidden="1" customWidth="1" outlineLevel="1"/>
    <col min="40" max="40" width="14.85546875" hidden="1" customWidth="1" outlineLevel="1" collapsed="1"/>
    <col min="41" max="41" width="15.85546875" hidden="1" customWidth="1" outlineLevel="1"/>
    <col min="42" max="42" width="14.85546875" hidden="1" customWidth="1" outlineLevel="1" collapsed="1"/>
    <col min="43" max="43" width="15.85546875" hidden="1" customWidth="1" outlineLevel="1"/>
    <col min="44" max="44" width="14.85546875" hidden="1" customWidth="1" outlineLevel="1" collapsed="1"/>
    <col min="45" max="45" width="15.85546875" hidden="1" customWidth="1" outlineLevel="1"/>
    <col min="46" max="46" width="14.85546875" hidden="1" customWidth="1" outlineLevel="1" collapsed="1"/>
    <col min="47" max="47" width="15.85546875" hidden="1" customWidth="1" outlineLevel="1"/>
    <col min="48" max="48" width="14.85546875" hidden="1" customWidth="1" outlineLevel="1" collapsed="1"/>
    <col min="49" max="49" width="15.85546875" hidden="1" customWidth="1" outlineLevel="1"/>
    <col min="50" max="50" width="14.85546875" hidden="1" customWidth="1" outlineLevel="1" collapsed="1"/>
    <col min="51" max="51" width="15.85546875" hidden="1" customWidth="1" outlineLevel="1"/>
    <col min="52" max="52" width="14.85546875" hidden="1" customWidth="1" outlineLevel="1" collapsed="1"/>
    <col min="53" max="53" width="15.85546875" hidden="1" customWidth="1" outlineLevel="1"/>
    <col min="54" max="54" width="14.85546875" hidden="1" customWidth="1" outlineLevel="1" collapsed="1"/>
    <col min="55" max="55" width="15.85546875" hidden="1" customWidth="1" outlineLevel="1"/>
    <col min="56" max="56" width="14.85546875" hidden="1" customWidth="1" outlineLevel="1" collapsed="1"/>
    <col min="57" max="57" width="15.85546875" hidden="1" customWidth="1" outlineLevel="1"/>
    <col min="58" max="58" width="14.85546875" hidden="1" customWidth="1" outlineLevel="1" collapsed="1"/>
    <col min="59" max="59" width="15.85546875" hidden="1" customWidth="1" outlineLevel="1"/>
    <col min="60" max="60" width="14.85546875" hidden="1" customWidth="1" outlineLevel="1" collapsed="1"/>
    <col min="61" max="61" width="15.85546875" hidden="1" customWidth="1" outlineLevel="1"/>
    <col min="62" max="62" width="14.85546875" hidden="1" customWidth="1" outlineLevel="1" collapsed="1"/>
    <col min="63" max="63" width="15.85546875" hidden="1" customWidth="1" outlineLevel="1"/>
    <col min="64" max="64" width="14.85546875" hidden="1" customWidth="1" outlineLevel="1" collapsed="1"/>
    <col min="65" max="65" width="15.85546875" hidden="1" customWidth="1" outlineLevel="1"/>
    <col min="66" max="66" width="14.85546875" hidden="1" customWidth="1" outlineLevel="1" collapsed="1"/>
    <col min="67" max="67" width="15.85546875" hidden="1" customWidth="1" outlineLevel="1"/>
    <col min="68" max="68" width="14.85546875" hidden="1" customWidth="1" outlineLevel="1" collapsed="1"/>
    <col min="69" max="69" width="15.85546875" hidden="1" customWidth="1" outlineLevel="1"/>
    <col min="70" max="70" width="14.85546875" hidden="1" customWidth="1" outlineLevel="1" collapsed="1"/>
    <col min="71" max="71" width="15.85546875" hidden="1" customWidth="1" outlineLevel="1"/>
    <col min="72" max="72" width="14.85546875" hidden="1" customWidth="1" outlineLevel="1" collapsed="1"/>
    <col min="73" max="73" width="15.85546875" hidden="1" customWidth="1" outlineLevel="1"/>
    <col min="74" max="74" width="14.85546875" hidden="1" customWidth="1" outlineLevel="1" collapsed="1"/>
    <col min="75" max="75" width="15.85546875" hidden="1" customWidth="1" outlineLevel="1"/>
    <col min="76" max="76" width="14.85546875" hidden="1" customWidth="1" outlineLevel="1" collapsed="1"/>
    <col min="77" max="77" width="15.85546875" hidden="1" customWidth="1" outlineLevel="1"/>
    <col min="78" max="78" width="14.85546875" hidden="1" customWidth="1" outlineLevel="1" collapsed="1"/>
    <col min="79" max="79" width="15.85546875" hidden="1" customWidth="1" outlineLevel="1"/>
    <col min="80" max="80" width="14.85546875" hidden="1" customWidth="1" outlineLevel="1" collapsed="1"/>
    <col min="81" max="81" width="15.85546875" hidden="1" customWidth="1" outlineLevel="1"/>
    <col min="82" max="82" width="14.85546875" hidden="1" customWidth="1" outlineLevel="1" collapsed="1"/>
    <col min="83" max="83" width="15.85546875" hidden="1" customWidth="1" outlineLevel="1"/>
    <col min="84" max="84" width="14.85546875" hidden="1" customWidth="1" outlineLevel="1" collapsed="1"/>
    <col min="85" max="85" width="15.85546875" hidden="1" customWidth="1" outlineLevel="1"/>
    <col min="86" max="86" width="14.85546875" hidden="1" customWidth="1" outlineLevel="1" collapsed="1"/>
    <col min="87" max="87" width="15.85546875" hidden="1" customWidth="1" outlineLevel="1"/>
    <col min="88" max="88" width="14.85546875" hidden="1" customWidth="1" outlineLevel="1" collapsed="1"/>
    <col min="89" max="89" width="15.85546875" hidden="1" customWidth="1" outlineLevel="1"/>
    <col min="90" max="90" width="14.85546875" hidden="1" customWidth="1" outlineLevel="1" collapsed="1"/>
    <col min="91" max="91" width="15.85546875" hidden="1" customWidth="1" outlineLevel="1"/>
    <col min="92" max="92" width="14.85546875" hidden="1" customWidth="1" outlineLevel="1" collapsed="1"/>
    <col min="93" max="93" width="15.85546875" hidden="1" customWidth="1" outlineLevel="1"/>
    <col min="94" max="94" width="14.85546875" hidden="1" customWidth="1" outlineLevel="1" collapsed="1"/>
    <col min="95" max="95" width="15.85546875" hidden="1" customWidth="1" outlineLevel="1"/>
    <col min="96" max="96" width="14.85546875" hidden="1" customWidth="1" outlineLevel="1" collapsed="1"/>
    <col min="97" max="97" width="15.85546875" hidden="1" customWidth="1" outlineLevel="1"/>
    <col min="98" max="98" width="14.85546875" hidden="1" customWidth="1" outlineLevel="1" collapsed="1"/>
    <col min="99" max="99" width="15.85546875" hidden="1" customWidth="1" outlineLevel="1"/>
    <col min="100" max="100" width="14.85546875" hidden="1" customWidth="1" outlineLevel="1" collapsed="1"/>
    <col min="101" max="101" width="15.85546875" hidden="1" customWidth="1" outlineLevel="1"/>
    <col min="102" max="102" width="14.85546875" hidden="1" customWidth="1" outlineLevel="1" collapsed="1"/>
    <col min="103" max="103" width="15.85546875" hidden="1" customWidth="1" outlineLevel="1"/>
    <col min="104" max="104" width="14.85546875" hidden="1" customWidth="1" outlineLevel="1" collapsed="1"/>
    <col min="105" max="105" width="15.85546875" hidden="1" customWidth="1" outlineLevel="1"/>
    <col min="106" max="106" width="14.85546875" hidden="1" customWidth="1" outlineLevel="1" collapsed="1"/>
    <col min="107" max="107" width="15.85546875" hidden="1" customWidth="1" outlineLevel="1"/>
    <col min="108" max="108" width="14.85546875" customWidth="1" collapsed="1"/>
    <col min="109" max="109" width="15.85546875" customWidth="1"/>
  </cols>
  <sheetData>
    <row r="6" spans="1:109" ht="16.5" customHeight="1" thickBot="1" x14ac:dyDescent="0.25"/>
    <row r="7" spans="1:109" ht="15.75" x14ac:dyDescent="0.25">
      <c r="A7" s="108" t="s">
        <v>10</v>
      </c>
      <c r="B7" s="166">
        <v>41631</v>
      </c>
      <c r="C7" s="176"/>
      <c r="D7" s="166">
        <f>B8+1</f>
        <v>41638</v>
      </c>
      <c r="E7" s="176"/>
      <c r="F7" s="166">
        <f>D8+1</f>
        <v>41645</v>
      </c>
      <c r="G7" s="176"/>
      <c r="H7" s="166">
        <f>F8+1</f>
        <v>41652</v>
      </c>
      <c r="I7" s="176"/>
      <c r="J7" s="166">
        <f>H8+1</f>
        <v>41659</v>
      </c>
      <c r="K7" s="176"/>
      <c r="L7" s="166">
        <f>J8+1</f>
        <v>41666</v>
      </c>
      <c r="M7" s="176"/>
      <c r="N7" s="166">
        <f>L8+1</f>
        <v>41673</v>
      </c>
      <c r="O7" s="176"/>
      <c r="P7" s="166">
        <f>N8+1</f>
        <v>41680</v>
      </c>
      <c r="Q7" s="176"/>
      <c r="R7" s="166">
        <f>P8+1</f>
        <v>41687</v>
      </c>
      <c r="S7" s="176"/>
      <c r="T7" s="166">
        <f>R8+1</f>
        <v>41694</v>
      </c>
      <c r="U7" s="176"/>
      <c r="V7" s="166">
        <f>T8+1</f>
        <v>41701</v>
      </c>
      <c r="W7" s="176"/>
      <c r="X7" s="166">
        <f>V8+1</f>
        <v>41708</v>
      </c>
      <c r="Y7" s="176"/>
      <c r="Z7" s="166">
        <f>X8+1</f>
        <v>41715</v>
      </c>
      <c r="AA7" s="176"/>
      <c r="AB7" s="166">
        <f>Z8+1</f>
        <v>41722</v>
      </c>
      <c r="AC7" s="176"/>
      <c r="AD7" s="166">
        <f>AB8+1</f>
        <v>41729</v>
      </c>
      <c r="AE7" s="176"/>
      <c r="AF7" s="166">
        <f>AD8+1</f>
        <v>41736</v>
      </c>
      <c r="AG7" s="176"/>
      <c r="AH7" s="166">
        <f>AF8+1</f>
        <v>41743</v>
      </c>
      <c r="AI7" s="176"/>
      <c r="AJ7" s="166">
        <f>AH8+1</f>
        <v>41750</v>
      </c>
      <c r="AK7" s="176"/>
      <c r="AL7" s="166">
        <f>AJ8+1</f>
        <v>41757</v>
      </c>
      <c r="AM7" s="176"/>
      <c r="AN7" s="166">
        <f>AL8+1</f>
        <v>41764</v>
      </c>
      <c r="AO7" s="176"/>
      <c r="AP7" s="166">
        <f>AN8+1</f>
        <v>41771</v>
      </c>
      <c r="AQ7" s="176"/>
      <c r="AR7" s="166">
        <f>AP8+1</f>
        <v>41778</v>
      </c>
      <c r="AS7" s="176"/>
      <c r="AT7" s="166">
        <f>AR8+1</f>
        <v>41785</v>
      </c>
      <c r="AU7" s="176"/>
      <c r="AV7" s="166">
        <f>AT8+1</f>
        <v>41792</v>
      </c>
      <c r="AW7" s="176"/>
      <c r="AX7" s="166">
        <f>AV8+1</f>
        <v>41799</v>
      </c>
      <c r="AY7" s="176"/>
      <c r="AZ7" s="166">
        <f>AX8+1</f>
        <v>41806</v>
      </c>
      <c r="BA7" s="176"/>
      <c r="BB7" s="166">
        <f>AZ8+1</f>
        <v>41813</v>
      </c>
      <c r="BC7" s="176"/>
      <c r="BD7" s="166">
        <f>BB8+1</f>
        <v>41820</v>
      </c>
      <c r="BE7" s="176"/>
      <c r="BF7" s="166">
        <f>BD8+1</f>
        <v>41827</v>
      </c>
      <c r="BG7" s="176"/>
      <c r="BH7" s="166">
        <f>BF8+1</f>
        <v>41834</v>
      </c>
      <c r="BI7" s="176"/>
      <c r="BJ7" s="166">
        <f>BH8+1</f>
        <v>41841</v>
      </c>
      <c r="BK7" s="176"/>
      <c r="BL7" s="166">
        <f>BJ8+1</f>
        <v>41848</v>
      </c>
      <c r="BM7" s="176"/>
      <c r="BN7" s="166">
        <f>BL8+1</f>
        <v>41855</v>
      </c>
      <c r="BO7" s="176"/>
      <c r="BP7" s="166">
        <f>BN8+1</f>
        <v>41862</v>
      </c>
      <c r="BQ7" s="176"/>
      <c r="BR7" s="166">
        <f>BP8+1</f>
        <v>41869</v>
      </c>
      <c r="BS7" s="176"/>
      <c r="BT7" s="166">
        <f>BR8+1</f>
        <v>41876</v>
      </c>
      <c r="BU7" s="176"/>
      <c r="BV7" s="166">
        <f>BT8+1</f>
        <v>41883</v>
      </c>
      <c r="BW7" s="176"/>
      <c r="BX7" s="166">
        <f>BV8+1</f>
        <v>41890</v>
      </c>
      <c r="BY7" s="176"/>
      <c r="BZ7" s="166">
        <f>BX8+1</f>
        <v>41897</v>
      </c>
      <c r="CA7" s="176"/>
      <c r="CB7" s="166">
        <f>BZ8+1</f>
        <v>41904</v>
      </c>
      <c r="CC7" s="176"/>
      <c r="CD7" s="166">
        <f>CB8+1</f>
        <v>41911</v>
      </c>
      <c r="CE7" s="176"/>
      <c r="CF7" s="166">
        <f>CD8+1</f>
        <v>41918</v>
      </c>
      <c r="CG7" s="176"/>
      <c r="CH7" s="166">
        <f>CF8+1</f>
        <v>41925</v>
      </c>
      <c r="CI7" s="176"/>
      <c r="CJ7" s="166">
        <f>CH8+1</f>
        <v>41932</v>
      </c>
      <c r="CK7" s="176"/>
      <c r="CL7" s="166">
        <f>CJ8+1</f>
        <v>41939</v>
      </c>
      <c r="CM7" s="176"/>
      <c r="CN7" s="166">
        <f>CL8+1</f>
        <v>41946</v>
      </c>
      <c r="CO7" s="176"/>
      <c r="CP7" s="166">
        <f>CN8+1</f>
        <v>41953</v>
      </c>
      <c r="CQ7" s="176"/>
      <c r="CR7" s="166">
        <f>CP8+1</f>
        <v>41960</v>
      </c>
      <c r="CS7" s="176"/>
      <c r="CT7" s="166">
        <f>CR8+1</f>
        <v>41967</v>
      </c>
      <c r="CU7" s="176"/>
      <c r="CV7" s="166">
        <f>CT8+1</f>
        <v>41974</v>
      </c>
      <c r="CW7" s="176"/>
      <c r="CX7" s="166">
        <f>CV8+1</f>
        <v>41981</v>
      </c>
      <c r="CY7" s="176"/>
      <c r="CZ7" s="166">
        <f>CX8+1</f>
        <v>41988</v>
      </c>
      <c r="DA7" s="176"/>
      <c r="DB7" s="166">
        <f>CZ8+1</f>
        <v>41995</v>
      </c>
      <c r="DC7" s="176"/>
      <c r="DD7" s="166">
        <f>DB8+1</f>
        <v>42002</v>
      </c>
      <c r="DE7" s="176"/>
    </row>
    <row r="8" spans="1:109" ht="15.75" x14ac:dyDescent="0.25">
      <c r="A8" s="108" t="s">
        <v>11</v>
      </c>
      <c r="B8" s="168">
        <f>B7+6</f>
        <v>41637</v>
      </c>
      <c r="C8" s="177"/>
      <c r="D8" s="168">
        <f>D7+6</f>
        <v>41644</v>
      </c>
      <c r="E8" s="177"/>
      <c r="F8" s="168">
        <f>F7+6</f>
        <v>41651</v>
      </c>
      <c r="G8" s="177"/>
      <c r="H8" s="168">
        <f>H7+6</f>
        <v>41658</v>
      </c>
      <c r="I8" s="177"/>
      <c r="J8" s="168">
        <f>J7+6</f>
        <v>41665</v>
      </c>
      <c r="K8" s="177"/>
      <c r="L8" s="168">
        <f>L7+6</f>
        <v>41672</v>
      </c>
      <c r="M8" s="177"/>
      <c r="N8" s="168">
        <f>N7+6</f>
        <v>41679</v>
      </c>
      <c r="O8" s="177"/>
      <c r="P8" s="168">
        <f>P7+6</f>
        <v>41686</v>
      </c>
      <c r="Q8" s="177"/>
      <c r="R8" s="168">
        <f>R7+6</f>
        <v>41693</v>
      </c>
      <c r="S8" s="177"/>
      <c r="T8" s="168">
        <f>T7+6</f>
        <v>41700</v>
      </c>
      <c r="U8" s="177"/>
      <c r="V8" s="168">
        <f>V7+6</f>
        <v>41707</v>
      </c>
      <c r="W8" s="177"/>
      <c r="X8" s="168">
        <f>X7+6</f>
        <v>41714</v>
      </c>
      <c r="Y8" s="177"/>
      <c r="Z8" s="168">
        <f>Z7+6</f>
        <v>41721</v>
      </c>
      <c r="AA8" s="177"/>
      <c r="AB8" s="168">
        <f>AB7+6</f>
        <v>41728</v>
      </c>
      <c r="AC8" s="177"/>
      <c r="AD8" s="168">
        <f>AD7+6</f>
        <v>41735</v>
      </c>
      <c r="AE8" s="177"/>
      <c r="AF8" s="168">
        <f>AF7+6</f>
        <v>41742</v>
      </c>
      <c r="AG8" s="177"/>
      <c r="AH8" s="168">
        <f>AH7+6</f>
        <v>41749</v>
      </c>
      <c r="AI8" s="177"/>
      <c r="AJ8" s="168">
        <f>AJ7+6</f>
        <v>41756</v>
      </c>
      <c r="AK8" s="177"/>
      <c r="AL8" s="168">
        <f>AL7+6</f>
        <v>41763</v>
      </c>
      <c r="AM8" s="177"/>
      <c r="AN8" s="168">
        <f>AN7+6</f>
        <v>41770</v>
      </c>
      <c r="AO8" s="177"/>
      <c r="AP8" s="168">
        <f>AP7+6</f>
        <v>41777</v>
      </c>
      <c r="AQ8" s="177"/>
      <c r="AR8" s="168">
        <f>AR7+6</f>
        <v>41784</v>
      </c>
      <c r="AS8" s="177"/>
      <c r="AT8" s="168">
        <f>AT7+6</f>
        <v>41791</v>
      </c>
      <c r="AU8" s="177"/>
      <c r="AV8" s="168">
        <f>AV7+6</f>
        <v>41798</v>
      </c>
      <c r="AW8" s="177"/>
      <c r="AX8" s="168">
        <f>AX7+6</f>
        <v>41805</v>
      </c>
      <c r="AY8" s="177"/>
      <c r="AZ8" s="168">
        <f>AZ7+6</f>
        <v>41812</v>
      </c>
      <c r="BA8" s="177"/>
      <c r="BB8" s="168">
        <f>BB7+6</f>
        <v>41819</v>
      </c>
      <c r="BC8" s="177"/>
      <c r="BD8" s="168">
        <f>BD7+6</f>
        <v>41826</v>
      </c>
      <c r="BE8" s="177"/>
      <c r="BF8" s="168">
        <f>BF7+6</f>
        <v>41833</v>
      </c>
      <c r="BG8" s="177"/>
      <c r="BH8" s="168">
        <f>BH7+6</f>
        <v>41840</v>
      </c>
      <c r="BI8" s="177"/>
      <c r="BJ8" s="168">
        <f>BJ7+6</f>
        <v>41847</v>
      </c>
      <c r="BK8" s="177"/>
      <c r="BL8" s="168">
        <f>BL7+6</f>
        <v>41854</v>
      </c>
      <c r="BM8" s="177"/>
      <c r="BN8" s="168">
        <f>BN7+6</f>
        <v>41861</v>
      </c>
      <c r="BO8" s="177"/>
      <c r="BP8" s="168">
        <f>BP7+6</f>
        <v>41868</v>
      </c>
      <c r="BQ8" s="177"/>
      <c r="BR8" s="168">
        <f>BR7+6</f>
        <v>41875</v>
      </c>
      <c r="BS8" s="177"/>
      <c r="BT8" s="168">
        <f>BT7+6</f>
        <v>41882</v>
      </c>
      <c r="BU8" s="177"/>
      <c r="BV8" s="168">
        <f>BV7+6</f>
        <v>41889</v>
      </c>
      <c r="BW8" s="177"/>
      <c r="BX8" s="168">
        <f>BX7+6</f>
        <v>41896</v>
      </c>
      <c r="BY8" s="177"/>
      <c r="BZ8" s="168">
        <f>BZ7+6</f>
        <v>41903</v>
      </c>
      <c r="CA8" s="177"/>
      <c r="CB8" s="168">
        <f>CB7+6</f>
        <v>41910</v>
      </c>
      <c r="CC8" s="177"/>
      <c r="CD8" s="168">
        <f>CD7+6</f>
        <v>41917</v>
      </c>
      <c r="CE8" s="177"/>
      <c r="CF8" s="168">
        <f>CF7+6</f>
        <v>41924</v>
      </c>
      <c r="CG8" s="177"/>
      <c r="CH8" s="168">
        <f>CH7+6</f>
        <v>41931</v>
      </c>
      <c r="CI8" s="177"/>
      <c r="CJ8" s="168">
        <f>CJ7+6</f>
        <v>41938</v>
      </c>
      <c r="CK8" s="177"/>
      <c r="CL8" s="168">
        <f>CL7+6</f>
        <v>41945</v>
      </c>
      <c r="CM8" s="177"/>
      <c r="CN8" s="168">
        <f>CN7+6</f>
        <v>41952</v>
      </c>
      <c r="CO8" s="177"/>
      <c r="CP8" s="168">
        <f>CP7+6</f>
        <v>41959</v>
      </c>
      <c r="CQ8" s="177"/>
      <c r="CR8" s="168">
        <f>CR7+6</f>
        <v>41966</v>
      </c>
      <c r="CS8" s="177"/>
      <c r="CT8" s="168">
        <f>CT7+6</f>
        <v>41973</v>
      </c>
      <c r="CU8" s="177"/>
      <c r="CV8" s="168">
        <f>CV7+6</f>
        <v>41980</v>
      </c>
      <c r="CW8" s="177"/>
      <c r="CX8" s="168">
        <f>CX7+6</f>
        <v>41987</v>
      </c>
      <c r="CY8" s="177"/>
      <c r="CZ8" s="168">
        <f>CZ7+6</f>
        <v>41994</v>
      </c>
      <c r="DA8" s="177"/>
      <c r="DB8" s="168">
        <f>DB7+6</f>
        <v>42001</v>
      </c>
      <c r="DC8" s="177"/>
      <c r="DD8" s="168">
        <f>DD7+6</f>
        <v>42008</v>
      </c>
      <c r="DE8" s="177"/>
    </row>
    <row r="9" spans="1:109" ht="15.75" x14ac:dyDescent="0.2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  <c r="CV9" s="4" t="s">
        <v>12</v>
      </c>
      <c r="CW9" s="5" t="s">
        <v>13</v>
      </c>
      <c r="CX9" s="4" t="s">
        <v>12</v>
      </c>
      <c r="CY9" s="5" t="s">
        <v>13</v>
      </c>
      <c r="CZ9" s="4" t="s">
        <v>12</v>
      </c>
      <c r="DA9" s="5" t="s">
        <v>13</v>
      </c>
      <c r="DB9" s="4" t="s">
        <v>12</v>
      </c>
      <c r="DC9" s="5" t="s">
        <v>13</v>
      </c>
      <c r="DD9" s="4" t="s">
        <v>12</v>
      </c>
      <c r="DE9" s="5" t="s">
        <v>13</v>
      </c>
    </row>
    <row r="10" spans="1:109" ht="15.75" x14ac:dyDescent="0.25">
      <c r="A10" s="3" t="s">
        <v>0</v>
      </c>
      <c r="B10" s="105">
        <v>12.8</v>
      </c>
      <c r="C10" s="101">
        <v>12.9</v>
      </c>
      <c r="D10" s="105">
        <v>12.7</v>
      </c>
      <c r="E10" s="101">
        <v>12.8</v>
      </c>
      <c r="F10" s="105">
        <v>12.6</v>
      </c>
      <c r="G10" s="101">
        <v>12.7</v>
      </c>
      <c r="H10" s="105">
        <v>12.5</v>
      </c>
      <c r="I10" s="101">
        <v>12.6</v>
      </c>
      <c r="J10" s="105">
        <v>12.7</v>
      </c>
      <c r="K10" s="101">
        <v>13</v>
      </c>
      <c r="L10" s="105">
        <v>12.8</v>
      </c>
      <c r="M10" s="101">
        <v>13</v>
      </c>
      <c r="N10" s="105">
        <v>12.9</v>
      </c>
      <c r="O10" s="101">
        <v>13</v>
      </c>
      <c r="P10" s="105">
        <v>13</v>
      </c>
      <c r="Q10" s="101">
        <v>13.1</v>
      </c>
      <c r="R10" s="105">
        <v>13.2</v>
      </c>
      <c r="S10" s="101">
        <v>13.3</v>
      </c>
      <c r="T10" s="105">
        <v>13.2</v>
      </c>
      <c r="U10" s="101">
        <v>13.3</v>
      </c>
      <c r="V10" s="105">
        <v>13.2</v>
      </c>
      <c r="W10" s="101">
        <v>13.3</v>
      </c>
      <c r="X10" s="105">
        <v>13.2</v>
      </c>
      <c r="Y10" s="101">
        <v>13.3</v>
      </c>
      <c r="Z10" s="105">
        <v>13.1</v>
      </c>
      <c r="AA10" s="101">
        <v>13.2</v>
      </c>
      <c r="AB10" s="105">
        <v>13</v>
      </c>
      <c r="AC10" s="101">
        <v>13.1</v>
      </c>
      <c r="AD10" s="105">
        <v>13</v>
      </c>
      <c r="AE10" s="101">
        <v>13.1</v>
      </c>
      <c r="AF10" s="105">
        <v>12.8</v>
      </c>
      <c r="AG10" s="101">
        <v>13</v>
      </c>
      <c r="AH10" s="91">
        <v>12.8</v>
      </c>
      <c r="AI10" s="91">
        <v>13</v>
      </c>
      <c r="AJ10" s="105">
        <v>12.8</v>
      </c>
      <c r="AK10" s="101">
        <v>13</v>
      </c>
      <c r="AL10" s="105">
        <v>13.1</v>
      </c>
      <c r="AM10" s="101">
        <v>13.2</v>
      </c>
      <c r="AN10" s="105">
        <v>12.9</v>
      </c>
      <c r="AO10" s="101">
        <v>13.1</v>
      </c>
      <c r="AP10" s="105">
        <v>12.8</v>
      </c>
      <c r="AQ10" s="101">
        <v>13</v>
      </c>
      <c r="AR10" s="105">
        <v>12.7</v>
      </c>
      <c r="AS10" s="101">
        <v>12.9</v>
      </c>
      <c r="AT10" s="105">
        <v>12.7</v>
      </c>
      <c r="AU10" s="101">
        <v>12.9</v>
      </c>
      <c r="AV10" s="105">
        <v>12.4</v>
      </c>
      <c r="AW10" s="101">
        <v>12.6</v>
      </c>
      <c r="AX10" s="105">
        <v>12.4</v>
      </c>
      <c r="AY10" s="101">
        <v>12.6</v>
      </c>
      <c r="AZ10" s="105">
        <v>12.3</v>
      </c>
      <c r="BA10" s="101">
        <v>12.5</v>
      </c>
      <c r="BB10" s="105">
        <v>12.3</v>
      </c>
      <c r="BC10" s="101">
        <v>12.5</v>
      </c>
      <c r="BD10" s="105">
        <v>12.5</v>
      </c>
      <c r="BE10" s="101">
        <v>12.7</v>
      </c>
      <c r="BF10" s="110">
        <v>12.5</v>
      </c>
      <c r="BG10" s="110">
        <v>12.7</v>
      </c>
      <c r="BH10" s="110">
        <v>12.5</v>
      </c>
      <c r="BI10" s="110">
        <v>12.8</v>
      </c>
      <c r="BJ10" s="117">
        <v>12.4</v>
      </c>
      <c r="BK10" s="115">
        <v>12.8</v>
      </c>
      <c r="BL10" s="91">
        <f t="shared" ref="BL10:BL17" si="0">BJ10/2+BN10/2</f>
        <v>12.4</v>
      </c>
      <c r="BM10" s="91">
        <f t="shared" ref="BM10:BM17" si="1">BK10/2+BO10/2</f>
        <v>12.8</v>
      </c>
      <c r="BN10" s="123">
        <v>12.4</v>
      </c>
      <c r="BO10" s="121">
        <v>12.8</v>
      </c>
      <c r="BP10" s="123">
        <v>12.5</v>
      </c>
      <c r="BQ10" s="121">
        <v>12.7</v>
      </c>
      <c r="BR10" s="123">
        <v>12.6</v>
      </c>
      <c r="BS10" s="121">
        <v>12.8</v>
      </c>
      <c r="BT10" s="123">
        <v>12.6</v>
      </c>
      <c r="BU10" s="121">
        <v>12.8</v>
      </c>
      <c r="BV10" s="123">
        <v>12.6</v>
      </c>
      <c r="BW10" s="121">
        <v>12.8</v>
      </c>
      <c r="BX10" s="123">
        <v>12.7</v>
      </c>
      <c r="BY10" s="121">
        <v>13</v>
      </c>
      <c r="BZ10" s="123">
        <v>12.7</v>
      </c>
      <c r="CA10" s="121">
        <v>13.1</v>
      </c>
      <c r="CB10" s="91">
        <f>BZ10/2+CD10/2</f>
        <v>12.649999999999999</v>
      </c>
      <c r="CC10" s="91">
        <f>CA10/2+CE10/2</f>
        <v>13.05</v>
      </c>
      <c r="CD10" s="123">
        <v>12.6</v>
      </c>
      <c r="CE10" s="121">
        <v>13</v>
      </c>
      <c r="CF10" s="91">
        <v>12.8</v>
      </c>
      <c r="CG10" s="91">
        <v>13</v>
      </c>
      <c r="CH10" s="123">
        <v>12.8</v>
      </c>
      <c r="CI10" s="121">
        <v>13</v>
      </c>
      <c r="CJ10" s="123">
        <v>12.9</v>
      </c>
      <c r="CK10" s="121">
        <v>13.1</v>
      </c>
      <c r="CL10" s="123">
        <v>12.9</v>
      </c>
      <c r="CM10" s="121">
        <v>13.1</v>
      </c>
      <c r="CN10" s="123">
        <v>12.9</v>
      </c>
      <c r="CO10" s="121">
        <v>13.1</v>
      </c>
      <c r="CP10" s="123">
        <v>13</v>
      </c>
      <c r="CQ10" s="121">
        <v>13.3</v>
      </c>
      <c r="CR10" s="91">
        <f t="shared" ref="CR10:CS17" si="2">CP10/2+CT10/2</f>
        <v>13</v>
      </c>
      <c r="CS10" s="91">
        <f t="shared" si="2"/>
        <v>13.350000000000001</v>
      </c>
      <c r="CT10" s="123">
        <v>13</v>
      </c>
      <c r="CU10" s="121">
        <v>13.4</v>
      </c>
      <c r="CV10" s="123">
        <v>13.2</v>
      </c>
      <c r="CW10" s="121">
        <v>13.5</v>
      </c>
      <c r="CX10" s="123">
        <v>13.2</v>
      </c>
      <c r="CY10" s="121">
        <v>13.6</v>
      </c>
      <c r="CZ10" s="123">
        <v>13.2</v>
      </c>
      <c r="DA10" s="121">
        <v>13.6</v>
      </c>
      <c r="DB10" s="123">
        <v>13.3</v>
      </c>
      <c r="DC10" s="121">
        <v>13.6</v>
      </c>
      <c r="DD10" s="123">
        <v>13.3</v>
      </c>
      <c r="DE10" s="121">
        <v>13.6</v>
      </c>
    </row>
    <row r="11" spans="1:109" ht="15.75" x14ac:dyDescent="0.25">
      <c r="A11" s="2" t="s">
        <v>1</v>
      </c>
      <c r="B11" s="104">
        <v>12.4</v>
      </c>
      <c r="C11" s="104">
        <v>12.7</v>
      </c>
      <c r="D11" s="104">
        <v>12.3</v>
      </c>
      <c r="E11" s="104">
        <v>12.7</v>
      </c>
      <c r="F11" s="104">
        <v>12.3</v>
      </c>
      <c r="G11" s="104">
        <v>12.5</v>
      </c>
      <c r="H11" s="104">
        <v>12.2</v>
      </c>
      <c r="I11" s="104">
        <v>12.5</v>
      </c>
      <c r="J11" s="104">
        <v>12.3</v>
      </c>
      <c r="K11" s="104">
        <v>12.7</v>
      </c>
      <c r="L11" s="104">
        <v>12.5</v>
      </c>
      <c r="M11" s="104">
        <v>12.8</v>
      </c>
      <c r="N11" s="104">
        <v>12.6</v>
      </c>
      <c r="O11" s="104">
        <v>12.9</v>
      </c>
      <c r="P11" s="104">
        <v>12.7</v>
      </c>
      <c r="Q11" s="104">
        <v>13</v>
      </c>
      <c r="R11" s="104">
        <v>12.7</v>
      </c>
      <c r="S11" s="104">
        <v>13.1</v>
      </c>
      <c r="T11" s="104">
        <v>12.8</v>
      </c>
      <c r="U11" s="104">
        <v>13.1</v>
      </c>
      <c r="V11" s="104">
        <v>12.8</v>
      </c>
      <c r="W11" s="104">
        <v>13.1</v>
      </c>
      <c r="X11" s="104">
        <v>13</v>
      </c>
      <c r="Y11" s="104">
        <v>13.1</v>
      </c>
      <c r="Z11" s="104">
        <v>12.8</v>
      </c>
      <c r="AA11" s="104">
        <v>13</v>
      </c>
      <c r="AB11" s="104">
        <v>12.6</v>
      </c>
      <c r="AC11" s="104">
        <v>12.9</v>
      </c>
      <c r="AD11" s="104">
        <v>12.4</v>
      </c>
      <c r="AE11" s="104">
        <v>12.9</v>
      </c>
      <c r="AF11" s="104">
        <v>12.3</v>
      </c>
      <c r="AG11" s="104">
        <v>12.7</v>
      </c>
      <c r="AH11" s="92">
        <v>12.4</v>
      </c>
      <c r="AI11" s="92">
        <v>12.7</v>
      </c>
      <c r="AJ11" s="104">
        <v>12.4</v>
      </c>
      <c r="AK11" s="104">
        <v>12.7</v>
      </c>
      <c r="AL11" s="104">
        <v>12.5</v>
      </c>
      <c r="AM11" s="104">
        <v>12.9</v>
      </c>
      <c r="AN11" s="104">
        <v>12.4</v>
      </c>
      <c r="AO11" s="104">
        <v>12.8</v>
      </c>
      <c r="AP11" s="104">
        <v>12.4</v>
      </c>
      <c r="AQ11" s="104">
        <v>12.7</v>
      </c>
      <c r="AR11" s="104">
        <v>12.3</v>
      </c>
      <c r="AS11" s="104">
        <v>12.6</v>
      </c>
      <c r="AT11" s="104">
        <v>12.3</v>
      </c>
      <c r="AU11" s="104">
        <v>12.6</v>
      </c>
      <c r="AV11" s="104">
        <v>12.2</v>
      </c>
      <c r="AW11" s="104">
        <v>12.5</v>
      </c>
      <c r="AX11" s="104">
        <v>12.2</v>
      </c>
      <c r="AY11" s="104">
        <v>12.5</v>
      </c>
      <c r="AZ11" s="104">
        <v>12.1</v>
      </c>
      <c r="BA11" s="104">
        <v>12.4</v>
      </c>
      <c r="BB11" s="104">
        <v>12.1</v>
      </c>
      <c r="BC11" s="104">
        <v>12.4</v>
      </c>
      <c r="BD11" s="104">
        <v>12.2</v>
      </c>
      <c r="BE11" s="104">
        <v>12.5</v>
      </c>
      <c r="BF11" s="113">
        <v>12.2</v>
      </c>
      <c r="BG11" s="113">
        <v>12.6</v>
      </c>
      <c r="BH11" s="113">
        <v>12.4</v>
      </c>
      <c r="BI11" s="113">
        <v>12.7</v>
      </c>
      <c r="BJ11" s="116">
        <v>12.3</v>
      </c>
      <c r="BK11" s="116">
        <v>12.7</v>
      </c>
      <c r="BL11" s="92">
        <f t="shared" si="0"/>
        <v>12.3</v>
      </c>
      <c r="BM11" s="92">
        <f t="shared" si="1"/>
        <v>12.7</v>
      </c>
      <c r="BN11" s="122">
        <v>12.3</v>
      </c>
      <c r="BO11" s="122">
        <v>12.7</v>
      </c>
      <c r="BP11" s="122">
        <v>12.4</v>
      </c>
      <c r="BQ11" s="122">
        <v>12.6</v>
      </c>
      <c r="BR11" s="122">
        <v>12.5</v>
      </c>
      <c r="BS11" s="122">
        <v>12.7</v>
      </c>
      <c r="BT11" s="122">
        <v>12.5</v>
      </c>
      <c r="BU11" s="122">
        <v>12.8</v>
      </c>
      <c r="BV11" s="122">
        <v>12.5</v>
      </c>
      <c r="BW11" s="122">
        <v>12.8</v>
      </c>
      <c r="BX11" s="122">
        <v>12.6</v>
      </c>
      <c r="BY11" s="122">
        <v>12.9</v>
      </c>
      <c r="BZ11" s="122">
        <v>12.6</v>
      </c>
      <c r="CA11" s="122">
        <v>13</v>
      </c>
      <c r="CB11" s="92">
        <f t="shared" ref="CB11:CB17" si="3">BZ11/2+CD11/2</f>
        <v>12.55</v>
      </c>
      <c r="CC11" s="92">
        <f t="shared" ref="CC11:CC17" si="4">CA11/2+CE11/2</f>
        <v>12.95</v>
      </c>
      <c r="CD11" s="122">
        <v>12.5</v>
      </c>
      <c r="CE11" s="122">
        <v>12.9</v>
      </c>
      <c r="CF11" s="92">
        <v>12.7</v>
      </c>
      <c r="CG11" s="92">
        <v>13</v>
      </c>
      <c r="CH11" s="122">
        <v>12.7</v>
      </c>
      <c r="CI11" s="122">
        <v>13</v>
      </c>
      <c r="CJ11" s="122">
        <v>12.8</v>
      </c>
      <c r="CK11" s="122">
        <v>13</v>
      </c>
      <c r="CL11" s="122">
        <v>12.8</v>
      </c>
      <c r="CM11" s="122">
        <v>13.1</v>
      </c>
      <c r="CN11" s="122">
        <v>12.8</v>
      </c>
      <c r="CO11" s="122">
        <v>13.1</v>
      </c>
      <c r="CP11" s="122">
        <v>12.9</v>
      </c>
      <c r="CQ11" s="122">
        <v>13.2</v>
      </c>
      <c r="CR11" s="92">
        <f t="shared" si="2"/>
        <v>12.850000000000001</v>
      </c>
      <c r="CS11" s="92">
        <f t="shared" si="2"/>
        <v>13.25</v>
      </c>
      <c r="CT11" s="122">
        <v>12.8</v>
      </c>
      <c r="CU11" s="122">
        <v>13.3</v>
      </c>
      <c r="CV11" s="122">
        <v>13</v>
      </c>
      <c r="CW11" s="122">
        <v>13.3</v>
      </c>
      <c r="CX11" s="122">
        <v>13.1</v>
      </c>
      <c r="CY11" s="122">
        <v>13.5</v>
      </c>
      <c r="CZ11" s="122">
        <v>13.1</v>
      </c>
      <c r="DA11" s="122">
        <v>13.5</v>
      </c>
      <c r="DB11" s="122">
        <v>13.2</v>
      </c>
      <c r="DC11" s="122">
        <v>13.5</v>
      </c>
      <c r="DD11" s="122">
        <v>13.1</v>
      </c>
      <c r="DE11" s="122">
        <v>13.5</v>
      </c>
    </row>
    <row r="12" spans="1:109" ht="15.75" x14ac:dyDescent="0.25">
      <c r="A12" s="3" t="s">
        <v>5</v>
      </c>
      <c r="B12" s="106">
        <v>9.5</v>
      </c>
      <c r="C12" s="106">
        <v>9.6999999999999993</v>
      </c>
      <c r="D12" s="106">
        <v>9.4</v>
      </c>
      <c r="E12" s="106">
        <v>9.6</v>
      </c>
      <c r="F12" s="106">
        <v>9.5</v>
      </c>
      <c r="G12" s="106">
        <v>9.6999999999999993</v>
      </c>
      <c r="H12" s="106">
        <v>9.5</v>
      </c>
      <c r="I12" s="106">
        <v>9.6999999999999993</v>
      </c>
      <c r="J12" s="106">
        <v>9.6</v>
      </c>
      <c r="K12" s="106">
        <v>9.6999999999999993</v>
      </c>
      <c r="L12" s="106">
        <v>9.6</v>
      </c>
      <c r="M12" s="106">
        <v>9.6999999999999993</v>
      </c>
      <c r="N12" s="106">
        <v>9.6999999999999993</v>
      </c>
      <c r="O12" s="106">
        <v>9.9</v>
      </c>
      <c r="P12" s="106">
        <v>9.8000000000000007</v>
      </c>
      <c r="Q12" s="106">
        <v>10</v>
      </c>
      <c r="R12" s="106">
        <v>9.8000000000000007</v>
      </c>
      <c r="S12" s="106">
        <v>10</v>
      </c>
      <c r="T12" s="106">
        <v>9.9</v>
      </c>
      <c r="U12" s="106">
        <v>10</v>
      </c>
      <c r="V12" s="106">
        <v>9.9</v>
      </c>
      <c r="W12" s="106">
        <v>10</v>
      </c>
      <c r="X12" s="106">
        <v>10</v>
      </c>
      <c r="Y12" s="106">
        <v>10.199999999999999</v>
      </c>
      <c r="Z12" s="106">
        <v>10</v>
      </c>
      <c r="AA12" s="106">
        <v>10.199999999999999</v>
      </c>
      <c r="AB12" s="106">
        <v>10</v>
      </c>
      <c r="AC12" s="106">
        <v>10.199999999999999</v>
      </c>
      <c r="AD12" s="106">
        <v>9.9</v>
      </c>
      <c r="AE12" s="106">
        <v>10.1</v>
      </c>
      <c r="AF12" s="106">
        <v>9.9</v>
      </c>
      <c r="AG12" s="106">
        <v>10</v>
      </c>
      <c r="AH12" s="93">
        <v>9.6999999999999993</v>
      </c>
      <c r="AI12" s="93">
        <v>9.9</v>
      </c>
      <c r="AJ12" s="106">
        <v>9.6999999999999993</v>
      </c>
      <c r="AK12" s="106">
        <v>9.9</v>
      </c>
      <c r="AL12" s="106">
        <v>10</v>
      </c>
      <c r="AM12" s="106">
        <v>10.199999999999999</v>
      </c>
      <c r="AN12" s="106">
        <v>10</v>
      </c>
      <c r="AO12" s="106">
        <v>10.199999999999999</v>
      </c>
      <c r="AP12" s="106">
        <v>9.9</v>
      </c>
      <c r="AQ12" s="106">
        <v>10.1</v>
      </c>
      <c r="AR12" s="106">
        <v>10</v>
      </c>
      <c r="AS12" s="106">
        <v>10.199999999999999</v>
      </c>
      <c r="AT12" s="106">
        <v>10</v>
      </c>
      <c r="AU12" s="106">
        <v>10.199999999999999</v>
      </c>
      <c r="AV12" s="106">
        <v>10</v>
      </c>
      <c r="AW12" s="106">
        <v>10.199999999999999</v>
      </c>
      <c r="AX12" s="106">
        <v>10</v>
      </c>
      <c r="AY12" s="106">
        <v>10.199999999999999</v>
      </c>
      <c r="AZ12" s="106">
        <v>10</v>
      </c>
      <c r="BA12" s="106">
        <v>10.199999999999999</v>
      </c>
      <c r="BB12" s="106">
        <v>10</v>
      </c>
      <c r="BC12" s="106">
        <v>10.4</v>
      </c>
      <c r="BD12" s="106">
        <v>10.1</v>
      </c>
      <c r="BE12" s="106">
        <v>10.5</v>
      </c>
      <c r="BF12" s="112">
        <v>10</v>
      </c>
      <c r="BG12" s="112">
        <v>10.5</v>
      </c>
      <c r="BH12" s="112">
        <v>10</v>
      </c>
      <c r="BI12" s="112">
        <v>10.5</v>
      </c>
      <c r="BJ12" s="118">
        <v>10</v>
      </c>
      <c r="BK12" s="118">
        <v>10.5</v>
      </c>
      <c r="BL12" s="91">
        <f t="shared" si="0"/>
        <v>9.5500000000000007</v>
      </c>
      <c r="BM12" s="91">
        <f t="shared" si="1"/>
        <v>10.35</v>
      </c>
      <c r="BN12" s="124">
        <v>9.1</v>
      </c>
      <c r="BO12" s="124">
        <v>10.199999999999999</v>
      </c>
      <c r="BP12" s="124">
        <v>9.5</v>
      </c>
      <c r="BQ12" s="124">
        <v>9.8000000000000007</v>
      </c>
      <c r="BR12" s="124">
        <v>9</v>
      </c>
      <c r="BS12" s="124">
        <v>9.8000000000000007</v>
      </c>
      <c r="BT12" s="124">
        <v>9</v>
      </c>
      <c r="BU12" s="124">
        <v>10</v>
      </c>
      <c r="BV12" s="124">
        <v>9</v>
      </c>
      <c r="BW12" s="124">
        <v>10</v>
      </c>
      <c r="BX12" s="124">
        <v>9.1</v>
      </c>
      <c r="BY12" s="124">
        <v>10</v>
      </c>
      <c r="BZ12" s="124">
        <v>8.5</v>
      </c>
      <c r="CA12" s="124">
        <v>10.1</v>
      </c>
      <c r="CB12" s="93">
        <f t="shared" si="3"/>
        <v>8.5</v>
      </c>
      <c r="CC12" s="93">
        <f t="shared" si="4"/>
        <v>10.1</v>
      </c>
      <c r="CD12" s="124">
        <v>8.5</v>
      </c>
      <c r="CE12" s="124">
        <v>10.1</v>
      </c>
      <c r="CF12" s="93">
        <v>7.8</v>
      </c>
      <c r="CG12" s="93">
        <v>9.4</v>
      </c>
      <c r="CH12" s="124">
        <v>7.8</v>
      </c>
      <c r="CI12" s="124">
        <v>9.4</v>
      </c>
      <c r="CJ12" s="124">
        <v>7.8</v>
      </c>
      <c r="CK12" s="124">
        <v>9.1999999999999993</v>
      </c>
      <c r="CL12" s="124">
        <v>7.9</v>
      </c>
      <c r="CM12" s="124">
        <v>9.1999999999999993</v>
      </c>
      <c r="CN12" s="124">
        <v>8.1999999999999993</v>
      </c>
      <c r="CO12" s="124">
        <v>9.1999999999999993</v>
      </c>
      <c r="CP12" s="124">
        <v>8.1</v>
      </c>
      <c r="CQ12" s="124">
        <v>9.4</v>
      </c>
      <c r="CR12" s="91">
        <f t="shared" si="2"/>
        <v>8.1999999999999993</v>
      </c>
      <c r="CS12" s="91">
        <f t="shared" si="2"/>
        <v>9.4</v>
      </c>
      <c r="CT12" s="124">
        <v>8.3000000000000007</v>
      </c>
      <c r="CU12" s="124">
        <v>9.4</v>
      </c>
      <c r="CV12" s="124">
        <v>8.4</v>
      </c>
      <c r="CW12" s="124">
        <v>9.5</v>
      </c>
      <c r="CX12" s="124">
        <v>8.4</v>
      </c>
      <c r="CY12" s="124">
        <v>9.4</v>
      </c>
      <c r="CZ12" s="124">
        <v>8.4</v>
      </c>
      <c r="DA12" s="124">
        <v>9.5</v>
      </c>
      <c r="DB12" s="124">
        <v>8.5</v>
      </c>
      <c r="DC12" s="124">
        <v>9.4</v>
      </c>
      <c r="DD12" s="124">
        <v>8.6</v>
      </c>
      <c r="DE12" s="124">
        <v>9.5</v>
      </c>
    </row>
    <row r="13" spans="1:109" ht="15.75" x14ac:dyDescent="0.25">
      <c r="A13" s="2" t="s">
        <v>6</v>
      </c>
      <c r="B13" s="107">
        <v>8.1999999999999993</v>
      </c>
      <c r="C13" s="107">
        <v>9.4</v>
      </c>
      <c r="D13" s="107">
        <v>8.4</v>
      </c>
      <c r="E13" s="107">
        <v>9.3000000000000007</v>
      </c>
      <c r="F13" s="107">
        <v>8</v>
      </c>
      <c r="G13" s="107">
        <v>9.4</v>
      </c>
      <c r="H13" s="107">
        <v>8.1999999999999993</v>
      </c>
      <c r="I13" s="107">
        <v>9.4</v>
      </c>
      <c r="J13" s="107">
        <v>8.5</v>
      </c>
      <c r="K13" s="107">
        <v>9.5</v>
      </c>
      <c r="L13" s="107">
        <v>8.4</v>
      </c>
      <c r="M13" s="107">
        <v>9.5</v>
      </c>
      <c r="N13" s="107">
        <v>8.5</v>
      </c>
      <c r="O13" s="107">
        <v>9.6</v>
      </c>
      <c r="P13" s="107">
        <v>8.6</v>
      </c>
      <c r="Q13" s="107">
        <v>9.6999999999999993</v>
      </c>
      <c r="R13" s="107">
        <v>9</v>
      </c>
      <c r="S13" s="107">
        <v>9.6999999999999993</v>
      </c>
      <c r="T13" s="107">
        <v>8.6999999999999993</v>
      </c>
      <c r="U13" s="107">
        <v>9.6999999999999993</v>
      </c>
      <c r="V13" s="107">
        <v>9</v>
      </c>
      <c r="W13" s="107">
        <v>9.6999999999999993</v>
      </c>
      <c r="X13" s="107">
        <v>9.3000000000000007</v>
      </c>
      <c r="Y13" s="107">
        <v>9.9</v>
      </c>
      <c r="Z13" s="107">
        <v>9.3000000000000007</v>
      </c>
      <c r="AA13" s="107">
        <v>9.9</v>
      </c>
      <c r="AB13" s="107">
        <v>9.3000000000000007</v>
      </c>
      <c r="AC13" s="107">
        <v>9.9</v>
      </c>
      <c r="AD13" s="107">
        <v>8.6999999999999993</v>
      </c>
      <c r="AE13" s="107">
        <v>9.8000000000000007</v>
      </c>
      <c r="AF13" s="107">
        <v>9.1</v>
      </c>
      <c r="AG13" s="107">
        <v>9.8000000000000007</v>
      </c>
      <c r="AH13" s="96">
        <v>9</v>
      </c>
      <c r="AI13" s="96">
        <v>9.6</v>
      </c>
      <c r="AJ13" s="107">
        <v>9</v>
      </c>
      <c r="AK13" s="107">
        <v>9.6</v>
      </c>
      <c r="AL13" s="107">
        <v>9.1</v>
      </c>
      <c r="AM13" s="107">
        <v>9.9</v>
      </c>
      <c r="AN13" s="107">
        <v>9.3000000000000007</v>
      </c>
      <c r="AO13" s="107">
        <v>9.8000000000000007</v>
      </c>
      <c r="AP13" s="107">
        <v>8.6999999999999993</v>
      </c>
      <c r="AQ13" s="107">
        <v>9.8000000000000007</v>
      </c>
      <c r="AR13" s="109">
        <v>9.3000000000000007</v>
      </c>
      <c r="AS13" s="109">
        <v>9.9</v>
      </c>
      <c r="AT13" s="109">
        <v>9.3000000000000007</v>
      </c>
      <c r="AU13" s="109">
        <v>9.9</v>
      </c>
      <c r="AV13" s="109">
        <v>9.3000000000000007</v>
      </c>
      <c r="AW13" s="109">
        <v>10</v>
      </c>
      <c r="AX13" s="109">
        <v>9.3000000000000007</v>
      </c>
      <c r="AY13" s="109">
        <v>10</v>
      </c>
      <c r="AZ13" s="109">
        <v>9.5</v>
      </c>
      <c r="BA13" s="109">
        <v>10</v>
      </c>
      <c r="BB13" s="109">
        <v>9.5</v>
      </c>
      <c r="BC13" s="109">
        <v>10.3</v>
      </c>
      <c r="BD13" s="109">
        <v>9.8000000000000007</v>
      </c>
      <c r="BE13" s="109">
        <v>10.4</v>
      </c>
      <c r="BF13" s="114">
        <v>9.6999999999999993</v>
      </c>
      <c r="BG13" s="114">
        <v>10.4</v>
      </c>
      <c r="BH13" s="114">
        <v>9.6</v>
      </c>
      <c r="BI13" s="114">
        <v>10.6</v>
      </c>
      <c r="BJ13" s="120">
        <v>9.9</v>
      </c>
      <c r="BK13" s="120">
        <v>10.3</v>
      </c>
      <c r="BL13" s="92">
        <f t="shared" si="0"/>
        <v>9.4499999999999993</v>
      </c>
      <c r="BM13" s="92">
        <f t="shared" si="1"/>
        <v>10.15</v>
      </c>
      <c r="BN13" s="127">
        <v>9</v>
      </c>
      <c r="BO13" s="127">
        <v>10</v>
      </c>
      <c r="BP13" s="127">
        <v>9.4</v>
      </c>
      <c r="BQ13" s="127">
        <v>9.6</v>
      </c>
      <c r="BR13" s="127">
        <v>8.6999999999999993</v>
      </c>
      <c r="BS13" s="127">
        <v>9.6999999999999993</v>
      </c>
      <c r="BT13" s="127">
        <v>8.8000000000000007</v>
      </c>
      <c r="BU13" s="127">
        <v>9.8000000000000007</v>
      </c>
      <c r="BV13" s="127">
        <v>8.1</v>
      </c>
      <c r="BW13" s="127">
        <v>9.6999999999999993</v>
      </c>
      <c r="BX13" s="127">
        <v>8.6999999999999993</v>
      </c>
      <c r="BY13" s="127">
        <v>9.6999999999999993</v>
      </c>
      <c r="BZ13" s="127">
        <v>8.4</v>
      </c>
      <c r="CA13" s="127">
        <v>9.5</v>
      </c>
      <c r="CB13" s="128">
        <f t="shared" si="3"/>
        <v>8.3000000000000007</v>
      </c>
      <c r="CC13" s="128">
        <f t="shared" si="4"/>
        <v>9.4</v>
      </c>
      <c r="CD13" s="127">
        <v>8.1999999999999993</v>
      </c>
      <c r="CE13" s="127">
        <v>9.3000000000000007</v>
      </c>
      <c r="CF13" s="128">
        <v>7.5</v>
      </c>
      <c r="CG13" s="128">
        <v>9</v>
      </c>
      <c r="CH13" s="127">
        <v>7.5</v>
      </c>
      <c r="CI13" s="127">
        <v>9</v>
      </c>
      <c r="CJ13" s="127">
        <v>7.5</v>
      </c>
      <c r="CK13" s="127">
        <v>8.8000000000000007</v>
      </c>
      <c r="CL13" s="127">
        <v>7.8</v>
      </c>
      <c r="CM13" s="127">
        <v>8.6999999999999993</v>
      </c>
      <c r="CN13" s="127">
        <v>8.1</v>
      </c>
      <c r="CO13" s="127">
        <v>8.6999999999999993</v>
      </c>
      <c r="CP13" s="127">
        <v>8</v>
      </c>
      <c r="CQ13" s="127">
        <v>9</v>
      </c>
      <c r="CR13" s="92">
        <f t="shared" si="2"/>
        <v>8.1</v>
      </c>
      <c r="CS13" s="92">
        <f t="shared" si="2"/>
        <v>8.9</v>
      </c>
      <c r="CT13" s="127">
        <v>8.1999999999999993</v>
      </c>
      <c r="CU13" s="127">
        <v>8.8000000000000007</v>
      </c>
      <c r="CV13" s="127">
        <v>8.1</v>
      </c>
      <c r="CW13" s="127">
        <v>9</v>
      </c>
      <c r="CX13" s="127">
        <v>8.1</v>
      </c>
      <c r="CY13" s="127">
        <v>9.1</v>
      </c>
      <c r="CZ13" s="127">
        <v>8.5</v>
      </c>
      <c r="DA13" s="127">
        <v>9.3000000000000007</v>
      </c>
      <c r="DB13" s="127">
        <v>8.4</v>
      </c>
      <c r="DC13" s="127">
        <v>9.1999999999999993</v>
      </c>
      <c r="DD13" s="127">
        <v>8.5</v>
      </c>
      <c r="DE13" s="127">
        <v>9</v>
      </c>
    </row>
    <row r="14" spans="1:109" ht="15.75" x14ac:dyDescent="0.25">
      <c r="A14" s="3" t="s">
        <v>7</v>
      </c>
      <c r="B14" s="106">
        <v>7</v>
      </c>
      <c r="C14" s="106">
        <v>8</v>
      </c>
      <c r="D14" s="106">
        <v>7</v>
      </c>
      <c r="E14" s="106">
        <v>8</v>
      </c>
      <c r="F14" s="106">
        <v>7</v>
      </c>
      <c r="G14" s="106">
        <v>8</v>
      </c>
      <c r="H14" s="106">
        <v>7</v>
      </c>
      <c r="I14" s="106">
        <v>8</v>
      </c>
      <c r="J14" s="106">
        <v>7</v>
      </c>
      <c r="K14" s="106">
        <v>8</v>
      </c>
      <c r="L14" s="106">
        <v>7</v>
      </c>
      <c r="M14" s="106">
        <v>8</v>
      </c>
      <c r="N14" s="106">
        <v>7</v>
      </c>
      <c r="O14" s="106">
        <v>8</v>
      </c>
      <c r="P14" s="106">
        <v>7</v>
      </c>
      <c r="Q14" s="106">
        <v>8</v>
      </c>
      <c r="R14" s="106">
        <v>7</v>
      </c>
      <c r="S14" s="106">
        <v>8</v>
      </c>
      <c r="T14" s="106">
        <v>7</v>
      </c>
      <c r="U14" s="106">
        <v>8</v>
      </c>
      <c r="V14" s="106">
        <v>7</v>
      </c>
      <c r="W14" s="106">
        <v>8</v>
      </c>
      <c r="X14" s="106">
        <v>7</v>
      </c>
      <c r="Y14" s="106">
        <v>8</v>
      </c>
      <c r="Z14" s="106">
        <v>7</v>
      </c>
      <c r="AA14" s="106">
        <v>8</v>
      </c>
      <c r="AB14" s="106">
        <v>7</v>
      </c>
      <c r="AC14" s="106">
        <v>8</v>
      </c>
      <c r="AD14" s="106">
        <v>7</v>
      </c>
      <c r="AE14" s="106">
        <v>8</v>
      </c>
      <c r="AF14" s="106">
        <v>7</v>
      </c>
      <c r="AG14" s="106">
        <v>8</v>
      </c>
      <c r="AH14" s="93">
        <v>7</v>
      </c>
      <c r="AI14" s="93">
        <v>8</v>
      </c>
      <c r="AJ14" s="106">
        <v>7</v>
      </c>
      <c r="AK14" s="106">
        <v>8</v>
      </c>
      <c r="AL14" s="106">
        <v>7</v>
      </c>
      <c r="AM14" s="106">
        <v>8</v>
      </c>
      <c r="AN14" s="106">
        <v>7</v>
      </c>
      <c r="AO14" s="106">
        <v>8</v>
      </c>
      <c r="AP14" s="106">
        <v>7</v>
      </c>
      <c r="AQ14" s="106">
        <v>8</v>
      </c>
      <c r="AR14" s="106">
        <v>7</v>
      </c>
      <c r="AS14" s="106">
        <v>8</v>
      </c>
      <c r="AT14" s="106">
        <v>7</v>
      </c>
      <c r="AU14" s="106">
        <v>8</v>
      </c>
      <c r="AV14" s="106">
        <v>7</v>
      </c>
      <c r="AW14" s="106">
        <v>8.5</v>
      </c>
      <c r="AX14" s="106">
        <v>7</v>
      </c>
      <c r="AY14" s="106">
        <v>8.5</v>
      </c>
      <c r="AZ14" s="106">
        <v>7</v>
      </c>
      <c r="BA14" s="106">
        <v>8.5</v>
      </c>
      <c r="BB14" s="106">
        <v>7</v>
      </c>
      <c r="BC14" s="106">
        <v>9</v>
      </c>
      <c r="BD14" s="106">
        <v>7</v>
      </c>
      <c r="BE14" s="106">
        <v>9</v>
      </c>
      <c r="BF14" s="112">
        <v>7</v>
      </c>
      <c r="BG14" s="112">
        <v>9</v>
      </c>
      <c r="BH14" s="112">
        <v>7</v>
      </c>
      <c r="BI14" s="112">
        <v>9</v>
      </c>
      <c r="BJ14" s="118">
        <v>7</v>
      </c>
      <c r="BK14" s="118">
        <v>9</v>
      </c>
      <c r="BL14" s="91">
        <f t="shared" si="0"/>
        <v>7</v>
      </c>
      <c r="BM14" s="91">
        <f t="shared" si="1"/>
        <v>8.75</v>
      </c>
      <c r="BN14" s="124">
        <v>7</v>
      </c>
      <c r="BO14" s="124">
        <v>8.5</v>
      </c>
      <c r="BP14" s="124">
        <v>7</v>
      </c>
      <c r="BQ14" s="124">
        <v>8.5</v>
      </c>
      <c r="BR14" s="124">
        <v>6.5</v>
      </c>
      <c r="BS14" s="124">
        <v>8</v>
      </c>
      <c r="BT14" s="124">
        <v>7</v>
      </c>
      <c r="BU14" s="124">
        <v>8</v>
      </c>
      <c r="BV14" s="124">
        <v>7</v>
      </c>
      <c r="BW14" s="124">
        <v>8</v>
      </c>
      <c r="BX14" s="124">
        <v>7</v>
      </c>
      <c r="BY14" s="124">
        <v>8</v>
      </c>
      <c r="BZ14" s="124">
        <v>7</v>
      </c>
      <c r="CA14" s="124">
        <v>8</v>
      </c>
      <c r="CB14" s="93">
        <f t="shared" si="3"/>
        <v>7</v>
      </c>
      <c r="CC14" s="93">
        <f t="shared" si="4"/>
        <v>8</v>
      </c>
      <c r="CD14" s="124">
        <v>7</v>
      </c>
      <c r="CE14" s="124">
        <v>8</v>
      </c>
      <c r="CF14" s="93">
        <v>6.5</v>
      </c>
      <c r="CG14" s="93">
        <v>7.3</v>
      </c>
      <c r="CH14" s="124">
        <v>6.5</v>
      </c>
      <c r="CI14" s="124">
        <v>7.3</v>
      </c>
      <c r="CJ14" s="124">
        <v>6.3</v>
      </c>
      <c r="CK14" s="124">
        <v>7.3</v>
      </c>
      <c r="CL14" s="124">
        <v>6.3</v>
      </c>
      <c r="CM14" s="124">
        <v>7.5</v>
      </c>
      <c r="CN14" s="124">
        <v>6.3</v>
      </c>
      <c r="CO14" s="124">
        <v>7.5</v>
      </c>
      <c r="CP14" s="124">
        <v>6.3</v>
      </c>
      <c r="CQ14" s="124">
        <v>7.5</v>
      </c>
      <c r="CR14" s="91">
        <f t="shared" si="2"/>
        <v>6.3</v>
      </c>
      <c r="CS14" s="91">
        <f t="shared" si="2"/>
        <v>7.5</v>
      </c>
      <c r="CT14" s="124">
        <v>6.3</v>
      </c>
      <c r="CU14" s="124">
        <v>7.5</v>
      </c>
      <c r="CV14" s="124">
        <v>6.3</v>
      </c>
      <c r="CW14" s="124">
        <v>7.5</v>
      </c>
      <c r="CX14" s="124">
        <v>6.3</v>
      </c>
      <c r="CY14" s="124">
        <v>7.3</v>
      </c>
      <c r="CZ14" s="124">
        <v>6.5</v>
      </c>
      <c r="DA14" s="124">
        <v>7.5</v>
      </c>
      <c r="DB14" s="124">
        <v>6.5</v>
      </c>
      <c r="DC14" s="124">
        <v>7.5</v>
      </c>
      <c r="DD14" s="124">
        <v>6.5</v>
      </c>
      <c r="DE14" s="124">
        <v>7.5</v>
      </c>
    </row>
    <row r="15" spans="1:109" ht="15.75" x14ac:dyDescent="0.25">
      <c r="A15" s="2" t="s">
        <v>8</v>
      </c>
      <c r="B15" s="107">
        <v>4</v>
      </c>
      <c r="C15" s="107">
        <v>6.5</v>
      </c>
      <c r="D15" s="107">
        <v>4</v>
      </c>
      <c r="E15" s="107">
        <v>6.5</v>
      </c>
      <c r="F15" s="107">
        <v>4</v>
      </c>
      <c r="G15" s="107">
        <v>6.5</v>
      </c>
      <c r="H15" s="107">
        <v>4</v>
      </c>
      <c r="I15" s="107">
        <v>6.5</v>
      </c>
      <c r="J15" s="107">
        <v>4</v>
      </c>
      <c r="K15" s="107">
        <v>6.5</v>
      </c>
      <c r="L15" s="107">
        <v>4</v>
      </c>
      <c r="M15" s="107">
        <v>6.5</v>
      </c>
      <c r="N15" s="107">
        <v>4</v>
      </c>
      <c r="O15" s="107">
        <v>6.5</v>
      </c>
      <c r="P15" s="107">
        <v>4</v>
      </c>
      <c r="Q15" s="107">
        <v>6.5</v>
      </c>
      <c r="R15" s="107">
        <v>4</v>
      </c>
      <c r="S15" s="107">
        <v>6.5</v>
      </c>
      <c r="T15" s="107">
        <v>4</v>
      </c>
      <c r="U15" s="107">
        <v>6.5</v>
      </c>
      <c r="V15" s="107">
        <v>4</v>
      </c>
      <c r="W15" s="107">
        <v>6.5</v>
      </c>
      <c r="X15" s="107">
        <v>4</v>
      </c>
      <c r="Y15" s="107">
        <v>7</v>
      </c>
      <c r="Z15" s="107">
        <v>4</v>
      </c>
      <c r="AA15" s="107">
        <v>7</v>
      </c>
      <c r="AB15" s="107">
        <v>4</v>
      </c>
      <c r="AC15" s="107">
        <v>7</v>
      </c>
      <c r="AD15" s="107">
        <v>4</v>
      </c>
      <c r="AE15" s="107">
        <v>7</v>
      </c>
      <c r="AF15" s="107">
        <v>4</v>
      </c>
      <c r="AG15" s="107">
        <v>7</v>
      </c>
      <c r="AH15" s="96">
        <v>4</v>
      </c>
      <c r="AI15" s="96">
        <v>7</v>
      </c>
      <c r="AJ15" s="107">
        <v>4</v>
      </c>
      <c r="AK15" s="107">
        <v>7</v>
      </c>
      <c r="AL15" s="107">
        <v>4</v>
      </c>
      <c r="AM15" s="107">
        <v>7</v>
      </c>
      <c r="AN15" s="107">
        <v>4</v>
      </c>
      <c r="AO15" s="107">
        <v>7</v>
      </c>
      <c r="AP15" s="107">
        <v>4</v>
      </c>
      <c r="AQ15" s="107">
        <v>7</v>
      </c>
      <c r="AR15" s="107">
        <v>4</v>
      </c>
      <c r="AS15" s="107">
        <v>7</v>
      </c>
      <c r="AT15" s="107">
        <v>4</v>
      </c>
      <c r="AU15" s="107">
        <v>7</v>
      </c>
      <c r="AV15" s="107">
        <v>4</v>
      </c>
      <c r="AW15" s="107">
        <v>7</v>
      </c>
      <c r="AX15" s="107">
        <v>4</v>
      </c>
      <c r="AY15" s="107">
        <v>7</v>
      </c>
      <c r="AZ15" s="107">
        <v>4</v>
      </c>
      <c r="BA15" s="107">
        <v>7</v>
      </c>
      <c r="BB15" s="107">
        <v>4</v>
      </c>
      <c r="BC15" s="107">
        <v>7</v>
      </c>
      <c r="BD15" s="107">
        <v>4</v>
      </c>
      <c r="BE15" s="107">
        <v>7</v>
      </c>
      <c r="BF15" s="111">
        <v>4</v>
      </c>
      <c r="BG15" s="111">
        <v>7</v>
      </c>
      <c r="BH15" s="111">
        <v>4</v>
      </c>
      <c r="BI15" s="111">
        <v>7</v>
      </c>
      <c r="BJ15" s="119">
        <v>4</v>
      </c>
      <c r="BK15" s="119">
        <v>7</v>
      </c>
      <c r="BL15" s="92">
        <f t="shared" si="0"/>
        <v>4</v>
      </c>
      <c r="BM15" s="92">
        <f t="shared" si="1"/>
        <v>7</v>
      </c>
      <c r="BN15" s="125">
        <v>4</v>
      </c>
      <c r="BO15" s="125">
        <v>7</v>
      </c>
      <c r="BP15" s="125">
        <v>4</v>
      </c>
      <c r="BQ15" s="125">
        <v>7</v>
      </c>
      <c r="BR15" s="125">
        <v>4</v>
      </c>
      <c r="BS15" s="125">
        <v>6.5</v>
      </c>
      <c r="BT15" s="125">
        <v>4</v>
      </c>
      <c r="BU15" s="125">
        <v>6.5</v>
      </c>
      <c r="BV15" s="125">
        <v>4</v>
      </c>
      <c r="BW15" s="125">
        <v>6.5</v>
      </c>
      <c r="BX15" s="125">
        <v>4</v>
      </c>
      <c r="BY15" s="125">
        <v>6.5</v>
      </c>
      <c r="BZ15" s="125">
        <v>4</v>
      </c>
      <c r="CA15" s="125">
        <v>6.5</v>
      </c>
      <c r="CB15" s="96">
        <f t="shared" si="3"/>
        <v>4</v>
      </c>
      <c r="CC15" s="96">
        <f t="shared" si="4"/>
        <v>6.5</v>
      </c>
      <c r="CD15" s="125">
        <v>4</v>
      </c>
      <c r="CE15" s="125">
        <v>6.5</v>
      </c>
      <c r="CF15" s="96">
        <v>4</v>
      </c>
      <c r="CG15" s="96">
        <v>6</v>
      </c>
      <c r="CH15" s="125">
        <v>4</v>
      </c>
      <c r="CI15" s="125">
        <v>6</v>
      </c>
      <c r="CJ15" s="125">
        <v>4</v>
      </c>
      <c r="CK15" s="125">
        <v>6</v>
      </c>
      <c r="CL15" s="125">
        <v>4</v>
      </c>
      <c r="CM15" s="125">
        <v>6</v>
      </c>
      <c r="CN15" s="125">
        <v>4</v>
      </c>
      <c r="CO15" s="125">
        <v>6</v>
      </c>
      <c r="CP15" s="125">
        <v>4</v>
      </c>
      <c r="CQ15" s="125">
        <v>6</v>
      </c>
      <c r="CR15" s="92">
        <f t="shared" si="2"/>
        <v>4</v>
      </c>
      <c r="CS15" s="92">
        <f t="shared" si="2"/>
        <v>6</v>
      </c>
      <c r="CT15" s="125">
        <v>4</v>
      </c>
      <c r="CU15" s="125">
        <v>6</v>
      </c>
      <c r="CV15" s="125">
        <v>4</v>
      </c>
      <c r="CW15" s="125">
        <v>6</v>
      </c>
      <c r="CX15" s="125">
        <v>4</v>
      </c>
      <c r="CY15" s="125">
        <v>6</v>
      </c>
      <c r="CZ15" s="125">
        <v>4</v>
      </c>
      <c r="DA15" s="125">
        <v>6</v>
      </c>
      <c r="DB15" s="125">
        <v>4</v>
      </c>
      <c r="DC15" s="125">
        <v>6</v>
      </c>
      <c r="DD15" s="125">
        <v>4</v>
      </c>
      <c r="DE15" s="125">
        <v>6</v>
      </c>
    </row>
    <row r="16" spans="1:109" ht="15.75" x14ac:dyDescent="0.25">
      <c r="A16" s="3" t="s">
        <v>9</v>
      </c>
      <c r="B16" s="106">
        <v>10.5</v>
      </c>
      <c r="C16" s="106">
        <v>10.7</v>
      </c>
      <c r="D16" s="106">
        <v>10.199999999999999</v>
      </c>
      <c r="E16" s="106">
        <v>10.4</v>
      </c>
      <c r="F16" s="106">
        <v>10.199999999999999</v>
      </c>
      <c r="G16" s="106">
        <v>10.4</v>
      </c>
      <c r="H16" s="106">
        <v>10</v>
      </c>
      <c r="I16" s="106">
        <v>10.4</v>
      </c>
      <c r="J16" s="106">
        <v>10.199999999999999</v>
      </c>
      <c r="K16" s="106">
        <v>10.6</v>
      </c>
      <c r="L16" s="106">
        <v>10.3</v>
      </c>
      <c r="M16" s="106">
        <v>10.7</v>
      </c>
      <c r="N16" s="106">
        <v>10.5</v>
      </c>
      <c r="O16" s="106">
        <v>10.8</v>
      </c>
      <c r="P16" s="106">
        <v>10.5</v>
      </c>
      <c r="Q16" s="106">
        <v>11.1</v>
      </c>
      <c r="R16" s="106">
        <v>10.5</v>
      </c>
      <c r="S16" s="106">
        <v>11.1</v>
      </c>
      <c r="T16" s="106">
        <v>10.5</v>
      </c>
      <c r="U16" s="106">
        <v>11.1</v>
      </c>
      <c r="V16" s="106">
        <v>10.5</v>
      </c>
      <c r="W16" s="106">
        <v>11.1</v>
      </c>
      <c r="X16" s="106">
        <v>10.5</v>
      </c>
      <c r="Y16" s="106">
        <v>11.1</v>
      </c>
      <c r="Z16" s="106">
        <v>10.5</v>
      </c>
      <c r="AA16" s="106">
        <v>11.1</v>
      </c>
      <c r="AB16" s="106">
        <v>10.4</v>
      </c>
      <c r="AC16" s="106">
        <v>11</v>
      </c>
      <c r="AD16" s="106">
        <v>10.3</v>
      </c>
      <c r="AE16" s="106">
        <v>11</v>
      </c>
      <c r="AF16" s="106">
        <v>10</v>
      </c>
      <c r="AG16" s="106">
        <v>11</v>
      </c>
      <c r="AH16" s="93">
        <v>9.4</v>
      </c>
      <c r="AI16" s="93">
        <v>11</v>
      </c>
      <c r="AJ16" s="106">
        <v>9.4</v>
      </c>
      <c r="AK16" s="106">
        <v>11</v>
      </c>
      <c r="AL16" s="106">
        <v>11</v>
      </c>
      <c r="AM16" s="106">
        <v>11.5</v>
      </c>
      <c r="AN16" s="106">
        <v>11</v>
      </c>
      <c r="AO16" s="106">
        <v>11.5</v>
      </c>
      <c r="AP16" s="106">
        <v>11</v>
      </c>
      <c r="AQ16" s="106">
        <v>11.5</v>
      </c>
      <c r="AR16" s="106">
        <v>11</v>
      </c>
      <c r="AS16" s="106">
        <v>11.5</v>
      </c>
      <c r="AT16" s="106">
        <v>11</v>
      </c>
      <c r="AU16" s="106">
        <v>11.5</v>
      </c>
      <c r="AV16" s="106">
        <v>10.9</v>
      </c>
      <c r="AW16" s="106">
        <v>11.5</v>
      </c>
      <c r="AX16" s="106">
        <v>10.9</v>
      </c>
      <c r="AY16" s="106">
        <v>11.5</v>
      </c>
      <c r="AZ16" s="106">
        <v>10.5</v>
      </c>
      <c r="BA16" s="106">
        <v>11</v>
      </c>
      <c r="BB16" s="106">
        <v>10.5</v>
      </c>
      <c r="BC16" s="106">
        <v>12</v>
      </c>
      <c r="BD16" s="106">
        <v>10.5</v>
      </c>
      <c r="BE16" s="106">
        <v>12</v>
      </c>
      <c r="BF16" s="112">
        <v>10.5</v>
      </c>
      <c r="BG16" s="112">
        <v>12</v>
      </c>
      <c r="BH16" s="112">
        <v>10.5</v>
      </c>
      <c r="BI16" s="112">
        <v>12.1</v>
      </c>
      <c r="BJ16" s="118">
        <v>10.5</v>
      </c>
      <c r="BK16" s="118">
        <v>11.5</v>
      </c>
      <c r="BL16" s="91">
        <f t="shared" si="0"/>
        <v>10.5</v>
      </c>
      <c r="BM16" s="91">
        <f t="shared" si="1"/>
        <v>11.5</v>
      </c>
      <c r="BN16" s="124">
        <v>10.5</v>
      </c>
      <c r="BO16" s="124">
        <v>11.5</v>
      </c>
      <c r="BP16" s="124">
        <v>10.5</v>
      </c>
      <c r="BQ16" s="124">
        <v>11.3</v>
      </c>
      <c r="BR16" s="124">
        <v>10</v>
      </c>
      <c r="BS16" s="124">
        <v>11</v>
      </c>
      <c r="BT16" s="124">
        <v>10.199999999999999</v>
      </c>
      <c r="BU16" s="124">
        <v>11.5</v>
      </c>
      <c r="BV16" s="124">
        <v>10.199999999999999</v>
      </c>
      <c r="BW16" s="124">
        <v>11.5</v>
      </c>
      <c r="BX16" s="124">
        <v>10.199999999999999</v>
      </c>
      <c r="BY16" s="124">
        <v>11.5</v>
      </c>
      <c r="BZ16" s="124">
        <v>10</v>
      </c>
      <c r="CA16" s="124">
        <v>11.4</v>
      </c>
      <c r="CB16" s="93">
        <f t="shared" si="3"/>
        <v>10</v>
      </c>
      <c r="CC16" s="93">
        <f t="shared" si="4"/>
        <v>11.45</v>
      </c>
      <c r="CD16" s="124">
        <v>10</v>
      </c>
      <c r="CE16" s="124">
        <v>11.5</v>
      </c>
      <c r="CF16" s="93">
        <v>9</v>
      </c>
      <c r="CG16" s="93">
        <v>10</v>
      </c>
      <c r="CH16" s="124">
        <v>9</v>
      </c>
      <c r="CI16" s="124">
        <v>10</v>
      </c>
      <c r="CJ16" s="124">
        <v>9</v>
      </c>
      <c r="CK16" s="124">
        <v>10</v>
      </c>
      <c r="CL16" s="124">
        <v>9.1999999999999993</v>
      </c>
      <c r="CM16" s="124">
        <v>11</v>
      </c>
      <c r="CN16" s="124">
        <v>9</v>
      </c>
      <c r="CO16" s="124">
        <v>11</v>
      </c>
      <c r="CP16" s="124">
        <v>9</v>
      </c>
      <c r="CQ16" s="124">
        <v>11</v>
      </c>
      <c r="CR16" s="91">
        <f t="shared" si="2"/>
        <v>9</v>
      </c>
      <c r="CS16" s="91">
        <f t="shared" si="2"/>
        <v>11</v>
      </c>
      <c r="CT16" s="124">
        <v>9</v>
      </c>
      <c r="CU16" s="124">
        <v>11</v>
      </c>
      <c r="CV16" s="124">
        <v>9</v>
      </c>
      <c r="CW16" s="124">
        <v>11</v>
      </c>
      <c r="CX16" s="124">
        <v>9</v>
      </c>
      <c r="CY16" s="124">
        <v>10.6</v>
      </c>
      <c r="CZ16" s="124">
        <v>9.1</v>
      </c>
      <c r="DA16" s="124">
        <v>11</v>
      </c>
      <c r="DB16" s="124">
        <v>10</v>
      </c>
      <c r="DC16" s="124">
        <v>11</v>
      </c>
      <c r="DD16" s="124">
        <v>10</v>
      </c>
      <c r="DE16" s="124">
        <v>11.2</v>
      </c>
    </row>
    <row r="17" spans="1:109" ht="15.75" customHeight="1" thickBot="1" x14ac:dyDescent="0.3">
      <c r="A17" s="2" t="s">
        <v>18</v>
      </c>
      <c r="B17" s="107">
        <v>12.4</v>
      </c>
      <c r="C17" s="107">
        <v>12.7</v>
      </c>
      <c r="D17" s="107">
        <v>12.2</v>
      </c>
      <c r="E17" s="107">
        <v>12.7</v>
      </c>
      <c r="F17" s="107">
        <v>12.2</v>
      </c>
      <c r="G17" s="107">
        <v>12.7</v>
      </c>
      <c r="H17" s="107">
        <v>12.2</v>
      </c>
      <c r="I17" s="107">
        <v>12.5</v>
      </c>
      <c r="J17" s="107">
        <v>12.4</v>
      </c>
      <c r="K17" s="107">
        <v>12.5</v>
      </c>
      <c r="L17" s="107">
        <v>12.5</v>
      </c>
      <c r="M17" s="107">
        <v>12.8</v>
      </c>
      <c r="N17" s="107">
        <v>12.6</v>
      </c>
      <c r="O17" s="107">
        <v>12.8</v>
      </c>
      <c r="P17" s="107">
        <v>12.7</v>
      </c>
      <c r="Q17" s="107">
        <v>12.9</v>
      </c>
      <c r="R17" s="107">
        <v>12.7</v>
      </c>
      <c r="S17" s="107">
        <v>12.9</v>
      </c>
      <c r="T17" s="107">
        <v>12.7</v>
      </c>
      <c r="U17" s="107">
        <v>12.9</v>
      </c>
      <c r="V17" s="107">
        <v>12.7</v>
      </c>
      <c r="W17" s="107">
        <v>12.9</v>
      </c>
      <c r="X17" s="107">
        <v>12.8</v>
      </c>
      <c r="Y17" s="107">
        <v>12.9</v>
      </c>
      <c r="Z17" s="107">
        <v>12.7</v>
      </c>
      <c r="AA17" s="107">
        <v>12.8</v>
      </c>
      <c r="AB17" s="107">
        <v>12.6</v>
      </c>
      <c r="AC17" s="107">
        <v>12.8</v>
      </c>
      <c r="AD17" s="107">
        <v>12.4</v>
      </c>
      <c r="AE17" s="107">
        <v>12.9</v>
      </c>
      <c r="AF17" s="107">
        <v>12.6</v>
      </c>
      <c r="AG17" s="107">
        <v>12.9</v>
      </c>
      <c r="AH17" s="96">
        <v>12.4</v>
      </c>
      <c r="AI17" s="96">
        <v>12.7</v>
      </c>
      <c r="AJ17" s="107">
        <v>12.4</v>
      </c>
      <c r="AK17" s="107">
        <v>12.7</v>
      </c>
      <c r="AL17" s="107">
        <v>12.4</v>
      </c>
      <c r="AM17" s="107">
        <v>12.7</v>
      </c>
      <c r="AN17" s="107">
        <v>12.4</v>
      </c>
      <c r="AO17" s="107">
        <v>12.7</v>
      </c>
      <c r="AP17" s="107">
        <v>12.4</v>
      </c>
      <c r="AQ17" s="107">
        <v>12.7</v>
      </c>
      <c r="AR17" s="107">
        <v>12.4</v>
      </c>
      <c r="AS17" s="107">
        <v>12.7</v>
      </c>
      <c r="AT17" s="107">
        <v>12.4</v>
      </c>
      <c r="AU17" s="107">
        <v>12.7</v>
      </c>
      <c r="AV17" s="107">
        <v>12.4</v>
      </c>
      <c r="AW17" s="107">
        <v>12.5</v>
      </c>
      <c r="AX17" s="107">
        <v>12.4</v>
      </c>
      <c r="AY17" s="107">
        <v>12.5</v>
      </c>
      <c r="AZ17" s="107">
        <v>12.4</v>
      </c>
      <c r="BA17" s="107">
        <v>12.5</v>
      </c>
      <c r="BB17" s="107">
        <v>12.2</v>
      </c>
      <c r="BC17" s="107">
        <v>12.5</v>
      </c>
      <c r="BD17" s="107">
        <v>12.2</v>
      </c>
      <c r="BE17" s="107">
        <v>12.5</v>
      </c>
      <c r="BF17" s="111">
        <v>12.2</v>
      </c>
      <c r="BG17" s="111">
        <v>12.5</v>
      </c>
      <c r="BH17" s="111">
        <v>12.3</v>
      </c>
      <c r="BI17" s="111">
        <v>12.6</v>
      </c>
      <c r="BJ17" s="119">
        <v>12.2</v>
      </c>
      <c r="BK17" s="119">
        <v>12.7</v>
      </c>
      <c r="BL17" s="92">
        <f t="shared" si="0"/>
        <v>12.2</v>
      </c>
      <c r="BM17" s="92">
        <f t="shared" si="1"/>
        <v>12.7</v>
      </c>
      <c r="BN17" s="125">
        <v>12.2</v>
      </c>
      <c r="BO17" s="125">
        <v>12.7</v>
      </c>
      <c r="BP17" s="125">
        <v>12.4</v>
      </c>
      <c r="BQ17" s="125">
        <v>12.7</v>
      </c>
      <c r="BR17" s="125">
        <v>12.6</v>
      </c>
      <c r="BS17" s="125">
        <v>12.8</v>
      </c>
      <c r="BT17" s="125">
        <v>12.6</v>
      </c>
      <c r="BU17" s="125">
        <v>12.8</v>
      </c>
      <c r="BV17" s="122">
        <v>12.5</v>
      </c>
      <c r="BW17" s="122">
        <v>12.8</v>
      </c>
      <c r="BX17" s="122">
        <v>12.6</v>
      </c>
      <c r="BY17" s="122">
        <v>12.9</v>
      </c>
      <c r="BZ17" s="122">
        <v>12.6</v>
      </c>
      <c r="CA17" s="122">
        <v>12.9</v>
      </c>
      <c r="CB17" s="92">
        <f t="shared" si="3"/>
        <v>12.55</v>
      </c>
      <c r="CC17" s="92">
        <f t="shared" si="4"/>
        <v>12.9</v>
      </c>
      <c r="CD17" s="122">
        <v>12.5</v>
      </c>
      <c r="CE17" s="122">
        <v>12.9</v>
      </c>
      <c r="CF17" s="92">
        <v>12.7</v>
      </c>
      <c r="CG17" s="92">
        <v>13</v>
      </c>
      <c r="CH17" s="122">
        <v>12.7</v>
      </c>
      <c r="CI17" s="122">
        <v>13</v>
      </c>
      <c r="CJ17" s="122">
        <v>12.7</v>
      </c>
      <c r="CK17" s="122">
        <v>13</v>
      </c>
      <c r="CL17" s="122">
        <v>12.7</v>
      </c>
      <c r="CM17" s="122">
        <v>13</v>
      </c>
      <c r="CN17" s="122">
        <v>12.8</v>
      </c>
      <c r="CO17" s="122">
        <v>13</v>
      </c>
      <c r="CP17" s="122">
        <v>12.9</v>
      </c>
      <c r="CQ17" s="122">
        <v>13</v>
      </c>
      <c r="CR17" s="92">
        <f t="shared" si="2"/>
        <v>12.850000000000001</v>
      </c>
      <c r="CS17" s="92">
        <f t="shared" si="2"/>
        <v>13.05</v>
      </c>
      <c r="CT17" s="122">
        <v>12.8</v>
      </c>
      <c r="CU17" s="122">
        <v>13.1</v>
      </c>
      <c r="CV17" s="122">
        <v>13</v>
      </c>
      <c r="CW17" s="122">
        <v>13.2</v>
      </c>
      <c r="CX17" s="122">
        <v>13</v>
      </c>
      <c r="CY17" s="122">
        <v>13.4</v>
      </c>
      <c r="CZ17" s="122">
        <v>13</v>
      </c>
      <c r="DA17" s="122">
        <v>13.4</v>
      </c>
      <c r="DB17" s="122">
        <v>13.1</v>
      </c>
      <c r="DC17" s="122">
        <v>13.4</v>
      </c>
      <c r="DD17" s="122">
        <v>13.1</v>
      </c>
      <c r="DE17" s="122">
        <v>13.3</v>
      </c>
    </row>
    <row r="18" spans="1:109" ht="14.25" hidden="1" customHeight="1" outlineLevel="1" x14ac:dyDescent="0.25">
      <c r="A18" s="3" t="s">
        <v>2</v>
      </c>
      <c r="B18" s="102">
        <v>15.4</v>
      </c>
      <c r="C18" s="102">
        <v>15.7</v>
      </c>
      <c r="D18" s="102">
        <v>15.3</v>
      </c>
      <c r="E18" s="102">
        <v>15.5</v>
      </c>
      <c r="F18" s="102">
        <v>15.2</v>
      </c>
      <c r="G18" s="102">
        <v>15.4</v>
      </c>
      <c r="H18" s="102">
        <v>15.1</v>
      </c>
      <c r="I18" s="102">
        <v>15.4</v>
      </c>
      <c r="J18" s="102">
        <v>15.1</v>
      </c>
      <c r="K18" s="102">
        <v>15.4</v>
      </c>
      <c r="L18" s="102">
        <v>15.1</v>
      </c>
      <c r="M18" s="102">
        <v>15.4</v>
      </c>
      <c r="N18" s="102">
        <v>15.2</v>
      </c>
      <c r="O18" s="102">
        <v>15.5</v>
      </c>
      <c r="P18" s="102">
        <v>15.1</v>
      </c>
      <c r="Q18" s="102">
        <v>15.5</v>
      </c>
      <c r="R18" s="102">
        <v>15</v>
      </c>
      <c r="S18" s="102">
        <v>15.5</v>
      </c>
      <c r="T18" s="102">
        <v>14.9</v>
      </c>
      <c r="U18" s="102">
        <v>15.4</v>
      </c>
      <c r="V18" s="102">
        <v>14.9</v>
      </c>
      <c r="W18" s="102">
        <v>15.4</v>
      </c>
      <c r="X18" s="102">
        <v>14.9</v>
      </c>
      <c r="Y18" s="102">
        <v>15.4</v>
      </c>
      <c r="Z18" s="102">
        <v>14.9</v>
      </c>
      <c r="AA18" s="102">
        <v>15.3</v>
      </c>
      <c r="AB18" s="102">
        <v>14.7</v>
      </c>
      <c r="AC18" s="102">
        <v>15.2</v>
      </c>
      <c r="AD18" s="102">
        <v>14.5</v>
      </c>
      <c r="AE18" s="102">
        <v>15</v>
      </c>
      <c r="AF18" s="102">
        <v>14.4</v>
      </c>
      <c r="AG18" s="102">
        <v>15</v>
      </c>
      <c r="AH18" s="93">
        <v>14.4</v>
      </c>
      <c r="AI18" s="93">
        <v>14.9</v>
      </c>
      <c r="AJ18" s="102">
        <v>14.4</v>
      </c>
      <c r="AK18" s="102">
        <v>14.9</v>
      </c>
      <c r="AL18" s="102">
        <v>14.2</v>
      </c>
      <c r="AM18" s="102">
        <v>14.5</v>
      </c>
      <c r="AN18" s="102">
        <v>14.1</v>
      </c>
      <c r="AO18" s="102">
        <v>14.6</v>
      </c>
      <c r="AP18" s="102">
        <v>14</v>
      </c>
      <c r="AQ18" s="102">
        <v>14.5</v>
      </c>
      <c r="AR18" s="123">
        <v>13.9</v>
      </c>
      <c r="AS18" s="121">
        <v>14.5</v>
      </c>
      <c r="AT18" s="123">
        <v>13.9</v>
      </c>
      <c r="AU18" s="121">
        <v>14.5</v>
      </c>
      <c r="AV18" s="123">
        <v>13.7</v>
      </c>
      <c r="AW18" s="121">
        <v>14.4</v>
      </c>
      <c r="AX18" s="123">
        <v>13.7</v>
      </c>
      <c r="AY18" s="121">
        <v>14.4</v>
      </c>
      <c r="AZ18" s="123">
        <v>13.5</v>
      </c>
      <c r="BA18" s="121">
        <v>14.4</v>
      </c>
      <c r="BB18" s="123">
        <v>13.2</v>
      </c>
      <c r="BC18" s="121">
        <v>14.4</v>
      </c>
      <c r="BD18" s="123">
        <v>13.2</v>
      </c>
      <c r="BE18" s="121">
        <v>14.4</v>
      </c>
      <c r="BF18" s="123">
        <v>13.2</v>
      </c>
      <c r="BG18" s="123">
        <v>14.4</v>
      </c>
      <c r="BH18" s="123">
        <v>13.1</v>
      </c>
      <c r="BI18" s="123">
        <v>14.5</v>
      </c>
      <c r="BJ18" s="123">
        <v>13.1</v>
      </c>
      <c r="BK18" s="123">
        <v>14.5</v>
      </c>
      <c r="BL18" s="91">
        <f t="shared" ref="BL18:BL19" si="5">BJ18/2+BN18/2</f>
        <v>13.1</v>
      </c>
      <c r="BM18" s="91">
        <f t="shared" ref="BM18:BM19" si="6">BK18/2+BO18/2</f>
        <v>14.5</v>
      </c>
      <c r="BN18" s="123">
        <v>13.1</v>
      </c>
      <c r="BO18" s="123">
        <v>14.5</v>
      </c>
      <c r="BP18" s="123">
        <v>13.1</v>
      </c>
      <c r="BQ18" s="123">
        <v>14.5</v>
      </c>
      <c r="BR18" s="123">
        <v>13.3</v>
      </c>
      <c r="BS18" s="123">
        <v>14.5</v>
      </c>
      <c r="BT18" s="123">
        <v>13.3</v>
      </c>
      <c r="BU18" s="123">
        <v>14.5</v>
      </c>
      <c r="BV18" s="123">
        <v>13.3</v>
      </c>
      <c r="BW18" s="123">
        <v>14.5</v>
      </c>
      <c r="BX18" s="123">
        <v>13.6</v>
      </c>
      <c r="BY18" s="123">
        <v>14.7</v>
      </c>
      <c r="BZ18" s="123">
        <v>14</v>
      </c>
      <c r="CA18" s="123">
        <v>14.8</v>
      </c>
      <c r="CB18" s="91">
        <f t="shared" ref="CB18:CB19" si="7">BZ18/2+CD18/2</f>
        <v>13.95</v>
      </c>
      <c r="CC18" s="91">
        <f t="shared" ref="CC18:CC19" si="8">CA18/2+CE18/2</f>
        <v>14.75</v>
      </c>
      <c r="CD18" s="123">
        <v>13.9</v>
      </c>
      <c r="CE18" s="123">
        <v>14.7</v>
      </c>
      <c r="CF18" s="91">
        <v>14</v>
      </c>
      <c r="CG18" s="91">
        <f>BK18-BK17+CG17</f>
        <v>14.8</v>
      </c>
      <c r="CH18" s="123">
        <v>14</v>
      </c>
      <c r="CI18" s="123">
        <f>BM18-BM17+CI17</f>
        <v>14.8</v>
      </c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</row>
    <row r="19" spans="1:109" s="43" customFormat="1" ht="14.25" hidden="1" customHeight="1" outlineLevel="1" thickBot="1" x14ac:dyDescent="0.3">
      <c r="A19" s="37" t="s">
        <v>4</v>
      </c>
      <c r="B19" s="103">
        <v>15.4</v>
      </c>
      <c r="C19" s="103">
        <v>15.7</v>
      </c>
      <c r="D19" s="103">
        <v>15.3</v>
      </c>
      <c r="E19" s="103">
        <v>15.4</v>
      </c>
      <c r="F19" s="103">
        <v>15.2</v>
      </c>
      <c r="G19" s="103">
        <v>15.4</v>
      </c>
      <c r="H19" s="103">
        <v>15.1</v>
      </c>
      <c r="I19" s="103">
        <v>15.4</v>
      </c>
      <c r="J19" s="103">
        <v>15.1</v>
      </c>
      <c r="K19" s="103">
        <v>15.4</v>
      </c>
      <c r="L19" s="103">
        <v>15.1</v>
      </c>
      <c r="M19" s="103">
        <v>15.4</v>
      </c>
      <c r="N19" s="103">
        <v>15.2</v>
      </c>
      <c r="O19" s="103">
        <v>15.5</v>
      </c>
      <c r="P19" s="103">
        <v>15.1</v>
      </c>
      <c r="Q19" s="103">
        <v>15.5</v>
      </c>
      <c r="R19" s="103">
        <v>15</v>
      </c>
      <c r="S19" s="103">
        <v>15.5</v>
      </c>
      <c r="T19" s="103">
        <v>14.9</v>
      </c>
      <c r="U19" s="103">
        <v>15.4</v>
      </c>
      <c r="V19" s="103">
        <v>14.9</v>
      </c>
      <c r="W19" s="103">
        <v>15.4</v>
      </c>
      <c r="X19" s="103">
        <v>14.9</v>
      </c>
      <c r="Y19" s="103">
        <v>15.4</v>
      </c>
      <c r="Z19" s="103">
        <v>14.9</v>
      </c>
      <c r="AA19" s="103">
        <v>15.3</v>
      </c>
      <c r="AB19" s="103">
        <v>14.7</v>
      </c>
      <c r="AC19" s="103">
        <v>15.2</v>
      </c>
      <c r="AD19" s="103">
        <v>14.5</v>
      </c>
      <c r="AE19" s="103">
        <v>15</v>
      </c>
      <c r="AF19" s="103">
        <v>14.4</v>
      </c>
      <c r="AG19" s="103">
        <v>15</v>
      </c>
      <c r="AH19" s="94">
        <v>14.4</v>
      </c>
      <c r="AI19" s="94">
        <v>14.9</v>
      </c>
      <c r="AJ19" s="103">
        <v>14.4</v>
      </c>
      <c r="AK19" s="103">
        <v>14.9</v>
      </c>
      <c r="AL19" s="103">
        <v>14.2</v>
      </c>
      <c r="AM19" s="103">
        <v>14.5</v>
      </c>
      <c r="AN19" s="103">
        <v>14.1</v>
      </c>
      <c r="AO19" s="103">
        <v>14.6</v>
      </c>
      <c r="AP19" s="103">
        <v>14</v>
      </c>
      <c r="AQ19" s="103">
        <v>14.5</v>
      </c>
      <c r="AR19" s="103">
        <v>13.9</v>
      </c>
      <c r="AS19" s="103">
        <v>14.5</v>
      </c>
      <c r="AT19" s="103">
        <v>13.9</v>
      </c>
      <c r="AU19" s="103">
        <v>14.5</v>
      </c>
      <c r="AV19" s="103">
        <v>13.7</v>
      </c>
      <c r="AW19" s="103">
        <v>14.4</v>
      </c>
      <c r="AX19" s="103">
        <v>13.7</v>
      </c>
      <c r="AY19" s="103">
        <v>14.4</v>
      </c>
      <c r="AZ19" s="103">
        <v>13.7</v>
      </c>
      <c r="BA19" s="103">
        <v>14.5</v>
      </c>
      <c r="BB19" s="103">
        <v>13.4</v>
      </c>
      <c r="BC19" s="103">
        <v>14.5</v>
      </c>
      <c r="BD19" s="103">
        <v>13.4</v>
      </c>
      <c r="BE19" s="103">
        <v>14.5</v>
      </c>
      <c r="BF19" s="126">
        <v>13.4</v>
      </c>
      <c r="BG19" s="126">
        <v>14.5</v>
      </c>
      <c r="BH19" s="126">
        <v>13.3</v>
      </c>
      <c r="BI19" s="126">
        <v>14.5</v>
      </c>
      <c r="BJ19" s="126">
        <v>13.3</v>
      </c>
      <c r="BK19" s="126">
        <v>14.5</v>
      </c>
      <c r="BL19" s="92">
        <f t="shared" si="5"/>
        <v>13.3</v>
      </c>
      <c r="BM19" s="92">
        <f t="shared" si="6"/>
        <v>14.5</v>
      </c>
      <c r="BN19" s="126">
        <v>13.3</v>
      </c>
      <c r="BO19" s="126">
        <v>14.5</v>
      </c>
      <c r="BP19" s="126">
        <v>13.3</v>
      </c>
      <c r="BQ19" s="126">
        <v>14.5</v>
      </c>
      <c r="BR19" s="126">
        <v>13.4</v>
      </c>
      <c r="BS19" s="126">
        <v>14.6</v>
      </c>
      <c r="BT19" s="126">
        <v>13.4</v>
      </c>
      <c r="BU19" s="126">
        <v>14.6</v>
      </c>
      <c r="BV19" s="126">
        <v>13.4</v>
      </c>
      <c r="BW19" s="126">
        <v>14.6</v>
      </c>
      <c r="BX19" s="126">
        <v>13.6</v>
      </c>
      <c r="BY19" s="126">
        <v>14.7</v>
      </c>
      <c r="BZ19" s="126">
        <v>14</v>
      </c>
      <c r="CA19" s="126">
        <v>14.8</v>
      </c>
      <c r="CB19" s="94">
        <f t="shared" si="7"/>
        <v>13.95</v>
      </c>
      <c r="CC19" s="94">
        <f t="shared" si="8"/>
        <v>14.75</v>
      </c>
      <c r="CD19" s="126">
        <v>13.9</v>
      </c>
      <c r="CE19" s="126">
        <v>14.7</v>
      </c>
      <c r="CF19" s="94">
        <v>14</v>
      </c>
      <c r="CG19" s="94">
        <v>14.8</v>
      </c>
      <c r="CH19" s="126">
        <v>14</v>
      </c>
      <c r="CI19" s="126">
        <v>14.8</v>
      </c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</row>
    <row r="20" spans="1:109" ht="129.75" customHeight="1" collapsed="1" thickBot="1" x14ac:dyDescent="0.3">
      <c r="A20" s="129" t="s">
        <v>36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186" t="s">
        <v>27</v>
      </c>
      <c r="AI20" s="186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</row>
    <row r="21" spans="1:109" ht="129.75" customHeight="1" x14ac:dyDescent="0.25">
      <c r="A21" s="130" t="s">
        <v>35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131"/>
      <c r="AI21" s="131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</row>
    <row r="22" spans="1:109" ht="129.75" customHeight="1" x14ac:dyDescent="0.25">
      <c r="A22" s="130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131"/>
      <c r="AI22" s="131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>
        <f>CI21/2+CH21/2</f>
        <v>0</v>
      </c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</row>
    <row r="23" spans="1:109" ht="15.75" x14ac:dyDescent="0.25">
      <c r="A23" s="10"/>
    </row>
    <row r="24" spans="1:109" ht="15.75" x14ac:dyDescent="0.25">
      <c r="A24" s="11" t="s">
        <v>15</v>
      </c>
    </row>
    <row r="25" spans="1:109" ht="15.75" x14ac:dyDescent="0.25">
      <c r="A25" s="10" t="s">
        <v>16</v>
      </c>
    </row>
    <row r="30" spans="1:109" ht="22.5" customHeight="1" x14ac:dyDescent="0.2"/>
    <row r="31" spans="1:109" ht="22.5" customHeight="1" x14ac:dyDescent="0.2"/>
    <row r="32" spans="1:109" ht="22.5" customHeight="1" x14ac:dyDescent="0.2"/>
    <row r="33" spans="1:109" ht="22.5" customHeight="1" x14ac:dyDescent="0.2"/>
    <row r="34" spans="1:109" ht="22.5" customHeight="1" x14ac:dyDescent="0.2"/>
    <row r="35" spans="1:109" ht="22.5" customHeight="1" x14ac:dyDescent="0.2"/>
    <row r="36" spans="1:109" ht="22.5" customHeight="1" x14ac:dyDescent="0.2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</row>
    <row r="37" spans="1:109" ht="22.5" customHeight="1" x14ac:dyDescent="0.2"/>
    <row r="38" spans="1:109" ht="22.5" customHeight="1" x14ac:dyDescent="0.2">
      <c r="A38" t="s">
        <v>25</v>
      </c>
    </row>
    <row r="39" spans="1:109" ht="22.5" customHeight="1" x14ac:dyDescent="0.2">
      <c r="A39" s="15" t="s">
        <v>20</v>
      </c>
    </row>
    <row r="40" spans="1:109" ht="22.5" customHeight="1" x14ac:dyDescent="0.2"/>
  </sheetData>
  <dataConsolidate/>
  <mergeCells count="109">
    <mergeCell ref="AP7:AQ7"/>
    <mergeCell ref="AT7:AU7"/>
    <mergeCell ref="AT8:AU8"/>
    <mergeCell ref="AP8:AQ8"/>
    <mergeCell ref="AR7:AS7"/>
    <mergeCell ref="AR8:AS8"/>
    <mergeCell ref="DB7:DC7"/>
    <mergeCell ref="DB8:DC8"/>
    <mergeCell ref="CZ7:DA7"/>
    <mergeCell ref="CZ8:DA8"/>
    <mergeCell ref="CL7:CM7"/>
    <mergeCell ref="CL8:CM8"/>
    <mergeCell ref="CV7:CW7"/>
    <mergeCell ref="CV8:CW8"/>
    <mergeCell ref="CR7:CS7"/>
    <mergeCell ref="CR8:CS8"/>
    <mergeCell ref="CT7:CU7"/>
    <mergeCell ref="CT8:CU8"/>
    <mergeCell ref="CP7:CQ7"/>
    <mergeCell ref="CP8:CQ8"/>
    <mergeCell ref="CN7:CO7"/>
    <mergeCell ref="CN8:CO8"/>
    <mergeCell ref="CX7:CY7"/>
    <mergeCell ref="CX8:CY8"/>
    <mergeCell ref="AD8:AE8"/>
    <mergeCell ref="Z8:AA8"/>
    <mergeCell ref="AF7:AG7"/>
    <mergeCell ref="AF8:AG8"/>
    <mergeCell ref="R7:S7"/>
    <mergeCell ref="AD7:AE7"/>
    <mergeCell ref="CJ7:CK7"/>
    <mergeCell ref="CJ8:CK8"/>
    <mergeCell ref="CD7:CE7"/>
    <mergeCell ref="CD8:CE8"/>
    <mergeCell ref="CF7:CG7"/>
    <mergeCell ref="CF8:CG8"/>
    <mergeCell ref="CH7:CI7"/>
    <mergeCell ref="CH8:CI8"/>
    <mergeCell ref="AB7:AC7"/>
    <mergeCell ref="AB8:AC8"/>
    <mergeCell ref="BF7:BG7"/>
    <mergeCell ref="BF8:BG8"/>
    <mergeCell ref="BT7:BU7"/>
    <mergeCell ref="BT8:BU8"/>
    <mergeCell ref="AX7:AY7"/>
    <mergeCell ref="AX8:AY8"/>
    <mergeCell ref="AV8:AW8"/>
    <mergeCell ref="BR7:BS7"/>
    <mergeCell ref="B8:C8"/>
    <mergeCell ref="B7:C7"/>
    <mergeCell ref="F7:G7"/>
    <mergeCell ref="F8:G8"/>
    <mergeCell ref="J7:K7"/>
    <mergeCell ref="J8:K8"/>
    <mergeCell ref="H7:I7"/>
    <mergeCell ref="H8:I8"/>
    <mergeCell ref="D7:E7"/>
    <mergeCell ref="D8:E8"/>
    <mergeCell ref="L7:M7"/>
    <mergeCell ref="L8:M8"/>
    <mergeCell ref="N8:O8"/>
    <mergeCell ref="N7:O7"/>
    <mergeCell ref="P7:Q7"/>
    <mergeCell ref="P8:Q8"/>
    <mergeCell ref="T7:U7"/>
    <mergeCell ref="T8:U8"/>
    <mergeCell ref="Z7:AA7"/>
    <mergeCell ref="X7:Y7"/>
    <mergeCell ref="V7:W7"/>
    <mergeCell ref="V8:W8"/>
    <mergeCell ref="R8:S8"/>
    <mergeCell ref="X8:Y8"/>
    <mergeCell ref="AH20:AI20"/>
    <mergeCell ref="AH7:AI7"/>
    <mergeCell ref="AH8:AI8"/>
    <mergeCell ref="AN7:AO7"/>
    <mergeCell ref="AN8:AO8"/>
    <mergeCell ref="AJ8:AK8"/>
    <mergeCell ref="AL8:AM8"/>
    <mergeCell ref="AJ7:AK7"/>
    <mergeCell ref="AL7:AM7"/>
    <mergeCell ref="AZ7:BA7"/>
    <mergeCell ref="AZ8:BA8"/>
    <mergeCell ref="BR8:BS8"/>
    <mergeCell ref="AV7:AW7"/>
    <mergeCell ref="BJ7:BK7"/>
    <mergeCell ref="BP7:BQ7"/>
    <mergeCell ref="BP8:BQ8"/>
    <mergeCell ref="BD7:BE7"/>
    <mergeCell ref="BD8:BE8"/>
    <mergeCell ref="BB7:BC7"/>
    <mergeCell ref="BN7:BO7"/>
    <mergeCell ref="BN8:BO8"/>
    <mergeCell ref="BJ8:BK8"/>
    <mergeCell ref="BH7:BI7"/>
    <mergeCell ref="BH8:BI8"/>
    <mergeCell ref="BL7:BM7"/>
    <mergeCell ref="BL8:BM8"/>
    <mergeCell ref="BB8:BC8"/>
    <mergeCell ref="DD7:DE7"/>
    <mergeCell ref="DD8:DE8"/>
    <mergeCell ref="BZ7:CA7"/>
    <mergeCell ref="BZ8:CA8"/>
    <mergeCell ref="BX7:BY7"/>
    <mergeCell ref="BX8:BY8"/>
    <mergeCell ref="CB7:CC7"/>
    <mergeCell ref="CB8:CC8"/>
    <mergeCell ref="BV7:BW7"/>
    <mergeCell ref="BV8:BW8"/>
  </mergeCells>
  <pageMargins left="0.75" right="0.75" top="1" bottom="1" header="0.5" footer="0.5"/>
  <pageSetup paperSize="9" scale="67" orientation="landscape" horizontalDpi="429496729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DC40"/>
  <sheetViews>
    <sheetView showGridLines="0" rightToLeft="1" zoomScale="85" zoomScaleNormal="85" workbookViewId="0">
      <pane xSplit="1" ySplit="8" topLeftCell="CI9" activePane="bottomRight" state="frozen"/>
      <selection pane="topRight" activeCell="D1" sqref="D1"/>
      <selection pane="bottomLeft" activeCell="A6" sqref="A6"/>
      <selection pane="bottomRight" activeCell="CE13" sqref="CE13"/>
    </sheetView>
  </sheetViews>
  <sheetFormatPr defaultRowHeight="12.75" outlineLevelRow="1" outlineLevelCol="1" x14ac:dyDescent="0.2"/>
  <cols>
    <col min="1" max="1" width="39" customWidth="1"/>
    <col min="2" max="2" width="14.85546875" hidden="1" customWidth="1" outlineLevel="1" collapsed="1"/>
    <col min="3" max="3" width="15.85546875" hidden="1" customWidth="1" outlineLevel="1"/>
    <col min="4" max="4" width="14.85546875" hidden="1" customWidth="1" outlineLevel="1" collapsed="1"/>
    <col min="5" max="5" width="15.85546875" hidden="1" customWidth="1" outlineLevel="1"/>
    <col min="6" max="6" width="14.85546875" hidden="1" customWidth="1" outlineLevel="1" collapsed="1"/>
    <col min="7" max="7" width="15.85546875" hidden="1" customWidth="1" outlineLevel="1"/>
    <col min="8" max="8" width="14.85546875" hidden="1" customWidth="1" outlineLevel="1" collapsed="1"/>
    <col min="9" max="9" width="15.85546875" hidden="1" customWidth="1" outlineLevel="1"/>
    <col min="10" max="10" width="14.85546875" hidden="1" customWidth="1" outlineLevel="1" collapsed="1"/>
    <col min="11" max="11" width="15.85546875" hidden="1" customWidth="1" outlineLevel="1"/>
    <col min="12" max="12" width="14.85546875" hidden="1" customWidth="1" outlineLevel="1" collapsed="1"/>
    <col min="13" max="13" width="15.85546875" hidden="1" customWidth="1" outlineLevel="1"/>
    <col min="14" max="14" width="14.85546875" hidden="1" customWidth="1" outlineLevel="1" collapsed="1"/>
    <col min="15" max="15" width="15.85546875" hidden="1" customWidth="1" outlineLevel="1"/>
    <col min="16" max="16" width="14.85546875" hidden="1" customWidth="1" outlineLevel="1" collapsed="1"/>
    <col min="17" max="17" width="15.85546875" hidden="1" customWidth="1" outlineLevel="1"/>
    <col min="18" max="18" width="14.85546875" hidden="1" customWidth="1" outlineLevel="1" collapsed="1"/>
    <col min="19" max="19" width="15.85546875" hidden="1" customWidth="1" outlineLevel="1"/>
    <col min="20" max="20" width="14.85546875" hidden="1" customWidth="1" outlineLevel="1" collapsed="1"/>
    <col min="21" max="21" width="15.85546875" hidden="1" customWidth="1" outlineLevel="1"/>
    <col min="22" max="22" width="14.85546875" hidden="1" customWidth="1" outlineLevel="1" collapsed="1"/>
    <col min="23" max="23" width="15.85546875" hidden="1" customWidth="1" outlineLevel="1"/>
    <col min="24" max="24" width="14.85546875" hidden="1" customWidth="1" outlineLevel="1" collapsed="1"/>
    <col min="25" max="25" width="15.85546875" hidden="1" customWidth="1" outlineLevel="1"/>
    <col min="26" max="26" width="14.85546875" hidden="1" customWidth="1" outlineLevel="1" collapsed="1"/>
    <col min="27" max="27" width="15.85546875" hidden="1" customWidth="1" outlineLevel="1"/>
    <col min="28" max="28" width="14.85546875" hidden="1" customWidth="1" outlineLevel="1" collapsed="1"/>
    <col min="29" max="29" width="15.85546875" hidden="1" customWidth="1" outlineLevel="1"/>
    <col min="30" max="30" width="14.85546875" hidden="1" customWidth="1" outlineLevel="1" collapsed="1"/>
    <col min="31" max="31" width="15.85546875" hidden="1" customWidth="1" outlineLevel="1"/>
    <col min="32" max="32" width="14.85546875" hidden="1" customWidth="1" outlineLevel="1" collapsed="1"/>
    <col min="33" max="33" width="15.85546875" hidden="1" customWidth="1" outlineLevel="1"/>
    <col min="34" max="34" width="14.85546875" hidden="1" customWidth="1" outlineLevel="1" collapsed="1"/>
    <col min="35" max="35" width="15.85546875" hidden="1" customWidth="1" outlineLevel="1"/>
    <col min="36" max="36" width="14.85546875" hidden="1" customWidth="1" outlineLevel="1" collapsed="1"/>
    <col min="37" max="37" width="15.85546875" hidden="1" customWidth="1" outlineLevel="1"/>
    <col min="38" max="38" width="14.85546875" hidden="1" customWidth="1" outlineLevel="1" collapsed="1"/>
    <col min="39" max="39" width="15.85546875" hidden="1" customWidth="1" outlineLevel="1"/>
    <col min="40" max="40" width="14.85546875" hidden="1" customWidth="1" outlineLevel="1" collapsed="1"/>
    <col min="41" max="41" width="15.85546875" hidden="1" customWidth="1" outlineLevel="1"/>
    <col min="42" max="42" width="14.85546875" hidden="1" customWidth="1" outlineLevel="1" collapsed="1"/>
    <col min="43" max="43" width="15.85546875" hidden="1" customWidth="1" outlineLevel="1"/>
    <col min="44" max="44" width="14.85546875" hidden="1" customWidth="1" outlineLevel="1" collapsed="1"/>
    <col min="45" max="45" width="15.85546875" hidden="1" customWidth="1" outlineLevel="1"/>
    <col min="46" max="46" width="14.85546875" hidden="1" customWidth="1" outlineLevel="1" collapsed="1"/>
    <col min="47" max="47" width="15.85546875" hidden="1" customWidth="1" outlineLevel="1"/>
    <col min="48" max="48" width="14.85546875" hidden="1" customWidth="1" outlineLevel="1" collapsed="1"/>
    <col min="49" max="49" width="15.85546875" hidden="1" customWidth="1" outlineLevel="1"/>
    <col min="50" max="50" width="14.85546875" hidden="1" customWidth="1" outlineLevel="1" collapsed="1"/>
    <col min="51" max="51" width="15.85546875" hidden="1" customWidth="1" outlineLevel="1"/>
    <col min="52" max="52" width="14.85546875" hidden="1" customWidth="1" outlineLevel="1" collapsed="1"/>
    <col min="53" max="53" width="15.85546875" hidden="1" customWidth="1" outlineLevel="1"/>
    <col min="54" max="54" width="14.85546875" hidden="1" customWidth="1" outlineLevel="1" collapsed="1"/>
    <col min="55" max="55" width="15.85546875" hidden="1" customWidth="1" outlineLevel="1"/>
    <col min="56" max="56" width="14.85546875" hidden="1" customWidth="1" outlineLevel="1" collapsed="1"/>
    <col min="57" max="57" width="15.85546875" hidden="1" customWidth="1" outlineLevel="1"/>
    <col min="58" max="58" width="14.85546875" hidden="1" customWidth="1" outlineLevel="1" collapsed="1"/>
    <col min="59" max="59" width="15.85546875" hidden="1" customWidth="1" outlineLevel="1"/>
    <col min="60" max="60" width="14.85546875" hidden="1" customWidth="1" outlineLevel="1" collapsed="1"/>
    <col min="61" max="61" width="15.85546875" hidden="1" customWidth="1" outlineLevel="1"/>
    <col min="62" max="62" width="14.85546875" hidden="1" customWidth="1" outlineLevel="1" collapsed="1"/>
    <col min="63" max="63" width="15.85546875" hidden="1" customWidth="1" outlineLevel="1"/>
    <col min="64" max="64" width="14.85546875" hidden="1" customWidth="1" outlineLevel="1" collapsed="1"/>
    <col min="65" max="65" width="15.85546875" hidden="1" customWidth="1" outlineLevel="1"/>
    <col min="66" max="66" width="14.85546875" hidden="1" customWidth="1" outlineLevel="1" collapsed="1"/>
    <col min="67" max="67" width="15.85546875" hidden="1" customWidth="1" outlineLevel="1"/>
    <col min="68" max="68" width="14.85546875" hidden="1" customWidth="1" outlineLevel="1" collapsed="1"/>
    <col min="69" max="69" width="15.85546875" hidden="1" customWidth="1" outlineLevel="1"/>
    <col min="70" max="70" width="14.85546875" hidden="1" customWidth="1" outlineLevel="1" collapsed="1"/>
    <col min="71" max="71" width="15.85546875" hidden="1" customWidth="1" outlineLevel="1"/>
    <col min="72" max="72" width="14.85546875" hidden="1" customWidth="1" outlineLevel="1" collapsed="1"/>
    <col min="73" max="73" width="15.85546875" hidden="1" customWidth="1" outlineLevel="1"/>
    <col min="74" max="74" width="14.85546875" hidden="1" customWidth="1" outlineLevel="1" collapsed="1"/>
    <col min="75" max="75" width="15.85546875" hidden="1" customWidth="1" outlineLevel="1"/>
    <col min="76" max="76" width="14.85546875" hidden="1" customWidth="1" outlineLevel="1" collapsed="1"/>
    <col min="77" max="77" width="15.85546875" hidden="1" customWidth="1" outlineLevel="1"/>
    <col min="78" max="78" width="14.85546875" hidden="1" customWidth="1" outlineLevel="1" collapsed="1"/>
    <col min="79" max="79" width="15.85546875" hidden="1" customWidth="1" outlineLevel="1"/>
    <col min="80" max="80" width="14.85546875" hidden="1" customWidth="1" outlineLevel="1" collapsed="1"/>
    <col min="81" max="81" width="15.85546875" hidden="1" customWidth="1" outlineLevel="1"/>
    <col min="82" max="82" width="14.85546875" hidden="1" customWidth="1" outlineLevel="1" collapsed="1"/>
    <col min="83" max="83" width="15.85546875" hidden="1" customWidth="1" outlineLevel="1"/>
    <col min="84" max="84" width="14.85546875" hidden="1" customWidth="1" outlineLevel="1" collapsed="1"/>
    <col min="85" max="85" width="15.85546875" hidden="1" customWidth="1" outlineLevel="1"/>
    <col min="86" max="86" width="14.85546875" hidden="1" customWidth="1" outlineLevel="1" collapsed="1"/>
    <col min="87" max="87" width="15.85546875" hidden="1" customWidth="1" outlineLevel="1"/>
    <col min="88" max="88" width="14.85546875" hidden="1" customWidth="1" outlineLevel="1" collapsed="1"/>
    <col min="89" max="89" width="15.85546875" hidden="1" customWidth="1" outlineLevel="1"/>
    <col min="90" max="90" width="14.85546875" hidden="1" customWidth="1" outlineLevel="1" collapsed="1"/>
    <col min="91" max="91" width="15.85546875" hidden="1" customWidth="1" outlineLevel="1"/>
    <col min="92" max="92" width="14.85546875" hidden="1" customWidth="1" outlineLevel="1" collapsed="1"/>
    <col min="93" max="93" width="15.85546875" hidden="1" customWidth="1" outlineLevel="1"/>
    <col min="94" max="94" width="14.85546875" hidden="1" customWidth="1" outlineLevel="1" collapsed="1"/>
    <col min="95" max="95" width="15.85546875" hidden="1" customWidth="1" outlineLevel="1"/>
    <col min="96" max="96" width="14.85546875" hidden="1" customWidth="1" outlineLevel="1" collapsed="1"/>
    <col min="97" max="97" width="15.85546875" hidden="1" customWidth="1" outlineLevel="1"/>
    <col min="98" max="98" width="14.85546875" hidden="1" customWidth="1" outlineLevel="1" collapsed="1"/>
    <col min="99" max="99" width="15.85546875" hidden="1" customWidth="1" outlineLevel="1"/>
    <col min="100" max="100" width="14.85546875" hidden="1" customWidth="1" outlineLevel="1" collapsed="1"/>
    <col min="101" max="101" width="15.85546875" hidden="1" customWidth="1" outlineLevel="1"/>
    <col min="102" max="102" width="14.85546875" hidden="1" customWidth="1" outlineLevel="1" collapsed="1"/>
    <col min="103" max="103" width="15.85546875" hidden="1" customWidth="1" outlineLevel="1"/>
    <col min="104" max="104" width="14.85546875" hidden="1" customWidth="1" outlineLevel="1" collapsed="1"/>
    <col min="105" max="105" width="15.85546875" hidden="1" customWidth="1" outlineLevel="1"/>
    <col min="106" max="106" width="14.85546875" customWidth="1" collapsed="1"/>
    <col min="107" max="107" width="15.85546875" customWidth="1"/>
  </cols>
  <sheetData>
    <row r="6" spans="1:107" ht="16.5" customHeight="1" thickBot="1" x14ac:dyDescent="0.25"/>
    <row r="7" spans="1:107" ht="15.75" x14ac:dyDescent="0.25">
      <c r="A7" s="133" t="s">
        <v>10</v>
      </c>
      <c r="B7" s="166">
        <v>41995</v>
      </c>
      <c r="C7" s="176"/>
      <c r="D7" s="166">
        <f>B8+1</f>
        <v>42002</v>
      </c>
      <c r="E7" s="176"/>
      <c r="F7" s="166">
        <f>D8+1</f>
        <v>42009</v>
      </c>
      <c r="G7" s="176"/>
      <c r="H7" s="166">
        <f>F8+1</f>
        <v>42016</v>
      </c>
      <c r="I7" s="176"/>
      <c r="J7" s="166">
        <f>H8+1</f>
        <v>42023</v>
      </c>
      <c r="K7" s="176"/>
      <c r="L7" s="166">
        <f>J8+1</f>
        <v>42030</v>
      </c>
      <c r="M7" s="176"/>
      <c r="N7" s="166">
        <f>L8+1</f>
        <v>42037</v>
      </c>
      <c r="O7" s="176"/>
      <c r="P7" s="166">
        <f>N8+1</f>
        <v>42044</v>
      </c>
      <c r="Q7" s="176"/>
      <c r="R7" s="166">
        <f>P8+1</f>
        <v>42051</v>
      </c>
      <c r="S7" s="176"/>
      <c r="T7" s="166">
        <f>R8+1</f>
        <v>42058</v>
      </c>
      <c r="U7" s="176"/>
      <c r="V7" s="166">
        <f>T8+1</f>
        <v>42065</v>
      </c>
      <c r="W7" s="176"/>
      <c r="X7" s="166">
        <f>V8+1</f>
        <v>42072</v>
      </c>
      <c r="Y7" s="176"/>
      <c r="Z7" s="166">
        <f>X8+1</f>
        <v>42079</v>
      </c>
      <c r="AA7" s="176"/>
      <c r="AB7" s="166">
        <f>Z8+1</f>
        <v>42086</v>
      </c>
      <c r="AC7" s="176"/>
      <c r="AD7" s="166">
        <f>AB8+1</f>
        <v>42093</v>
      </c>
      <c r="AE7" s="176"/>
      <c r="AF7" s="166">
        <f>AD8+1</f>
        <v>42100</v>
      </c>
      <c r="AG7" s="176"/>
      <c r="AH7" s="166">
        <f>AF8+1</f>
        <v>42107</v>
      </c>
      <c r="AI7" s="176"/>
      <c r="AJ7" s="166">
        <f>AH8+1</f>
        <v>42114</v>
      </c>
      <c r="AK7" s="176"/>
      <c r="AL7" s="166">
        <f>AJ8+1</f>
        <v>42121</v>
      </c>
      <c r="AM7" s="176"/>
      <c r="AN7" s="166">
        <f>AL8+1</f>
        <v>42128</v>
      </c>
      <c r="AO7" s="176"/>
      <c r="AP7" s="166">
        <f>AN8+1</f>
        <v>42135</v>
      </c>
      <c r="AQ7" s="176"/>
      <c r="AR7" s="166">
        <f>AP8+1</f>
        <v>42142</v>
      </c>
      <c r="AS7" s="176"/>
      <c r="AT7" s="166">
        <f>AR8+1</f>
        <v>42153</v>
      </c>
      <c r="AU7" s="176"/>
      <c r="AV7" s="166">
        <f>AT8+1</f>
        <v>42160</v>
      </c>
      <c r="AW7" s="176"/>
      <c r="AX7" s="166">
        <f>AV8+1</f>
        <v>42170</v>
      </c>
      <c r="AY7" s="176"/>
      <c r="AZ7" s="166">
        <f>AX8+1</f>
        <v>42174</v>
      </c>
      <c r="BA7" s="176"/>
      <c r="BB7" s="166">
        <f>AZ8+1</f>
        <v>42181</v>
      </c>
      <c r="BC7" s="176"/>
      <c r="BD7" s="166">
        <f>BB8+1</f>
        <v>42188</v>
      </c>
      <c r="BE7" s="176"/>
      <c r="BF7" s="166">
        <f>BD8+1</f>
        <v>42195</v>
      </c>
      <c r="BG7" s="176"/>
      <c r="BH7" s="166">
        <f>BF8+1</f>
        <v>42202</v>
      </c>
      <c r="BI7" s="176"/>
      <c r="BJ7" s="166">
        <f>BH8+1</f>
        <v>42209</v>
      </c>
      <c r="BK7" s="176"/>
      <c r="BL7" s="166">
        <f>BJ8+1</f>
        <v>42216</v>
      </c>
      <c r="BM7" s="176"/>
      <c r="BN7" s="166">
        <f>BL8+1</f>
        <v>42223</v>
      </c>
      <c r="BO7" s="176"/>
      <c r="BP7" s="166">
        <f>BN8+1</f>
        <v>42230</v>
      </c>
      <c r="BQ7" s="176"/>
      <c r="BR7" s="166">
        <f>BP8+1</f>
        <v>42237</v>
      </c>
      <c r="BS7" s="176"/>
      <c r="BT7" s="166">
        <f>BR8+1</f>
        <v>42244</v>
      </c>
      <c r="BU7" s="176"/>
      <c r="BV7" s="166">
        <f>BT8+1</f>
        <v>42251</v>
      </c>
      <c r="BW7" s="176"/>
      <c r="BX7" s="166">
        <f>BV8+1</f>
        <v>42258</v>
      </c>
      <c r="BY7" s="176"/>
      <c r="BZ7" s="166">
        <f>BX8+1</f>
        <v>42265</v>
      </c>
      <c r="CA7" s="176"/>
      <c r="CB7" s="166">
        <f>BZ8+1</f>
        <v>42272</v>
      </c>
      <c r="CC7" s="176"/>
      <c r="CD7" s="166">
        <f>CB8+1</f>
        <v>42279</v>
      </c>
      <c r="CE7" s="176"/>
      <c r="CF7" s="166">
        <f>CD8+1</f>
        <v>42286</v>
      </c>
      <c r="CG7" s="176"/>
      <c r="CH7" s="166">
        <f>CF8+1</f>
        <v>42293</v>
      </c>
      <c r="CI7" s="176"/>
      <c r="CJ7" s="166">
        <f>CH8+1</f>
        <v>42300</v>
      </c>
      <c r="CK7" s="176"/>
      <c r="CL7" s="166">
        <f>CJ8+1</f>
        <v>42307</v>
      </c>
      <c r="CM7" s="176"/>
      <c r="CN7" s="166">
        <f>CL8+1</f>
        <v>42314</v>
      </c>
      <c r="CO7" s="176"/>
      <c r="CP7" s="166">
        <f>CN8+1</f>
        <v>42321</v>
      </c>
      <c r="CQ7" s="176"/>
      <c r="CR7" s="166">
        <f>CP8+1</f>
        <v>42328</v>
      </c>
      <c r="CS7" s="176"/>
      <c r="CT7" s="166">
        <f>CR8+1</f>
        <v>42335</v>
      </c>
      <c r="CU7" s="176"/>
      <c r="CV7" s="166">
        <f>CT8+1</f>
        <v>42342</v>
      </c>
      <c r="CW7" s="176"/>
      <c r="CX7" s="166">
        <f>CV8+1</f>
        <v>42349</v>
      </c>
      <c r="CY7" s="176"/>
      <c r="CZ7" s="166">
        <f>CX8+1</f>
        <v>42356</v>
      </c>
      <c r="DA7" s="176"/>
      <c r="DB7" s="166">
        <f>CZ8+1</f>
        <v>42363</v>
      </c>
      <c r="DC7" s="176"/>
    </row>
    <row r="8" spans="1:107" ht="15.75" x14ac:dyDescent="0.25">
      <c r="A8" s="133" t="s">
        <v>11</v>
      </c>
      <c r="B8" s="168">
        <f>B7+6</f>
        <v>42001</v>
      </c>
      <c r="C8" s="177"/>
      <c r="D8" s="168">
        <f>D7+6</f>
        <v>42008</v>
      </c>
      <c r="E8" s="177"/>
      <c r="F8" s="168">
        <f>F7+6</f>
        <v>42015</v>
      </c>
      <c r="G8" s="177"/>
      <c r="H8" s="168">
        <f>H7+6</f>
        <v>42022</v>
      </c>
      <c r="I8" s="177"/>
      <c r="J8" s="168">
        <f>J7+6</f>
        <v>42029</v>
      </c>
      <c r="K8" s="177"/>
      <c r="L8" s="168">
        <f>L7+6</f>
        <v>42036</v>
      </c>
      <c r="M8" s="177"/>
      <c r="N8" s="168">
        <f>N7+6</f>
        <v>42043</v>
      </c>
      <c r="O8" s="177"/>
      <c r="P8" s="168">
        <f>P7+6</f>
        <v>42050</v>
      </c>
      <c r="Q8" s="177"/>
      <c r="R8" s="168">
        <f>R7+6</f>
        <v>42057</v>
      </c>
      <c r="S8" s="177"/>
      <c r="T8" s="168">
        <f>T7+6</f>
        <v>42064</v>
      </c>
      <c r="U8" s="177"/>
      <c r="V8" s="168">
        <f>V7+6</f>
        <v>42071</v>
      </c>
      <c r="W8" s="177"/>
      <c r="X8" s="168">
        <f>X7+6</f>
        <v>42078</v>
      </c>
      <c r="Y8" s="177"/>
      <c r="Z8" s="168">
        <f>Z7+6</f>
        <v>42085</v>
      </c>
      <c r="AA8" s="177"/>
      <c r="AB8" s="168">
        <f>AB7+6</f>
        <v>42092</v>
      </c>
      <c r="AC8" s="177"/>
      <c r="AD8" s="168">
        <f>AD7+6</f>
        <v>42099</v>
      </c>
      <c r="AE8" s="177"/>
      <c r="AF8" s="168">
        <f>AF7+6</f>
        <v>42106</v>
      </c>
      <c r="AG8" s="177"/>
      <c r="AH8" s="168">
        <f>AH7+6</f>
        <v>42113</v>
      </c>
      <c r="AI8" s="177"/>
      <c r="AJ8" s="168">
        <f>AJ7+6</f>
        <v>42120</v>
      </c>
      <c r="AK8" s="177"/>
      <c r="AL8" s="168">
        <f>AL7+6</f>
        <v>42127</v>
      </c>
      <c r="AM8" s="177"/>
      <c r="AN8" s="168">
        <f>AN7+6</f>
        <v>42134</v>
      </c>
      <c r="AO8" s="177"/>
      <c r="AP8" s="168">
        <f>AP7+6</f>
        <v>42141</v>
      </c>
      <c r="AQ8" s="177"/>
      <c r="AR8" s="168">
        <f>AR7+6+4</f>
        <v>42152</v>
      </c>
      <c r="AS8" s="177"/>
      <c r="AT8" s="168">
        <f>AT7+6</f>
        <v>42159</v>
      </c>
      <c r="AU8" s="177"/>
      <c r="AV8" s="168">
        <f>AV7+6+3</f>
        <v>42169</v>
      </c>
      <c r="AW8" s="177"/>
      <c r="AX8" s="168">
        <f>AX7+3</f>
        <v>42173</v>
      </c>
      <c r="AY8" s="177"/>
      <c r="AZ8" s="168">
        <f>AZ7+6</f>
        <v>42180</v>
      </c>
      <c r="BA8" s="177"/>
      <c r="BB8" s="168">
        <f>BB7+6</f>
        <v>42187</v>
      </c>
      <c r="BC8" s="177"/>
      <c r="BD8" s="168">
        <f>BD7+6</f>
        <v>42194</v>
      </c>
      <c r="BE8" s="177"/>
      <c r="BF8" s="168">
        <f>BF7+6</f>
        <v>42201</v>
      </c>
      <c r="BG8" s="177"/>
      <c r="BH8" s="168">
        <f>BH7+6</f>
        <v>42208</v>
      </c>
      <c r="BI8" s="177"/>
      <c r="BJ8" s="168">
        <f>BJ7+6</f>
        <v>42215</v>
      </c>
      <c r="BK8" s="177"/>
      <c r="BL8" s="168">
        <f>BL7+6</f>
        <v>42222</v>
      </c>
      <c r="BM8" s="177"/>
      <c r="BN8" s="168">
        <f>BN7+6</f>
        <v>42229</v>
      </c>
      <c r="BO8" s="177"/>
      <c r="BP8" s="168">
        <f>BP7+6</f>
        <v>42236</v>
      </c>
      <c r="BQ8" s="177"/>
      <c r="BR8" s="168">
        <f>BR7+6</f>
        <v>42243</v>
      </c>
      <c r="BS8" s="177"/>
      <c r="BT8" s="168">
        <f>BT7+6</f>
        <v>42250</v>
      </c>
      <c r="BU8" s="177"/>
      <c r="BV8" s="168">
        <f>BV7+6</f>
        <v>42257</v>
      </c>
      <c r="BW8" s="177"/>
      <c r="BX8" s="168">
        <f>BX7+6</f>
        <v>42264</v>
      </c>
      <c r="BY8" s="177"/>
      <c r="BZ8" s="168">
        <f>BZ7+6</f>
        <v>42271</v>
      </c>
      <c r="CA8" s="177"/>
      <c r="CB8" s="168">
        <f>CB7+6</f>
        <v>42278</v>
      </c>
      <c r="CC8" s="177"/>
      <c r="CD8" s="168">
        <f>CD7+6</f>
        <v>42285</v>
      </c>
      <c r="CE8" s="177"/>
      <c r="CF8" s="168">
        <f>CF7+6</f>
        <v>42292</v>
      </c>
      <c r="CG8" s="177"/>
      <c r="CH8" s="168">
        <f>CH7+6</f>
        <v>42299</v>
      </c>
      <c r="CI8" s="177"/>
      <c r="CJ8" s="168">
        <f>CJ7+6</f>
        <v>42306</v>
      </c>
      <c r="CK8" s="177"/>
      <c r="CL8" s="168">
        <f>CL7+6</f>
        <v>42313</v>
      </c>
      <c r="CM8" s="177"/>
      <c r="CN8" s="168">
        <f>CN7+6</f>
        <v>42320</v>
      </c>
      <c r="CO8" s="177"/>
      <c r="CP8" s="168">
        <f>CP7+6</f>
        <v>42327</v>
      </c>
      <c r="CQ8" s="177"/>
      <c r="CR8" s="168">
        <f>CR7+6</f>
        <v>42334</v>
      </c>
      <c r="CS8" s="177"/>
      <c r="CT8" s="168">
        <f>CT7+6</f>
        <v>42341</v>
      </c>
      <c r="CU8" s="177"/>
      <c r="CV8" s="168">
        <f>CV7+6</f>
        <v>42348</v>
      </c>
      <c r="CW8" s="177"/>
      <c r="CX8" s="168">
        <f>CX7+6</f>
        <v>42355</v>
      </c>
      <c r="CY8" s="177"/>
      <c r="CZ8" s="168">
        <f>CZ7+6</f>
        <v>42362</v>
      </c>
      <c r="DA8" s="177"/>
      <c r="DB8" s="168">
        <f>DB7+6</f>
        <v>42369</v>
      </c>
      <c r="DC8" s="177"/>
    </row>
    <row r="9" spans="1:107" ht="15.75" x14ac:dyDescent="0.2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  <c r="CV9" s="4" t="s">
        <v>12</v>
      </c>
      <c r="CW9" s="5" t="s">
        <v>13</v>
      </c>
      <c r="CX9" s="4" t="s">
        <v>12</v>
      </c>
      <c r="CY9" s="5" t="s">
        <v>13</v>
      </c>
      <c r="CZ9" s="4" t="s">
        <v>12</v>
      </c>
      <c r="DA9" s="5" t="s">
        <v>13</v>
      </c>
      <c r="DB9" s="4" t="s">
        <v>12</v>
      </c>
      <c r="DC9" s="5" t="s">
        <v>13</v>
      </c>
    </row>
    <row r="10" spans="1:107" ht="15.75" x14ac:dyDescent="0.25">
      <c r="A10" s="3" t="s">
        <v>0</v>
      </c>
      <c r="B10" s="123">
        <v>13.3</v>
      </c>
      <c r="C10" s="121">
        <v>13.6</v>
      </c>
      <c r="D10" s="123">
        <v>13.3</v>
      </c>
      <c r="E10" s="121">
        <v>13.6</v>
      </c>
      <c r="F10" s="123">
        <v>13.4</v>
      </c>
      <c r="G10" s="121">
        <v>13.7</v>
      </c>
      <c r="H10" s="123">
        <v>13.4</v>
      </c>
      <c r="I10" s="121">
        <v>13.7</v>
      </c>
      <c r="J10" s="123">
        <v>13.5</v>
      </c>
      <c r="K10" s="121">
        <v>13.7</v>
      </c>
      <c r="L10" s="123">
        <v>13.5</v>
      </c>
      <c r="M10" s="121">
        <v>13.7</v>
      </c>
      <c r="N10" s="123">
        <v>13.6</v>
      </c>
      <c r="O10" s="121">
        <v>13.9</v>
      </c>
      <c r="P10" s="123">
        <v>13.7</v>
      </c>
      <c r="Q10" s="121">
        <v>14.1</v>
      </c>
      <c r="R10" s="123">
        <v>13.9</v>
      </c>
      <c r="S10" s="121">
        <v>14.2</v>
      </c>
      <c r="T10" s="123">
        <v>13.9</v>
      </c>
      <c r="U10" s="121">
        <v>14.4</v>
      </c>
      <c r="V10" s="123">
        <v>14.3</v>
      </c>
      <c r="W10" s="121">
        <v>14.7</v>
      </c>
      <c r="X10" s="123">
        <v>14.4</v>
      </c>
      <c r="Y10" s="121">
        <v>14.7</v>
      </c>
      <c r="Z10" s="123">
        <v>14.5</v>
      </c>
      <c r="AA10" s="121">
        <v>14.7</v>
      </c>
      <c r="AB10" s="123">
        <v>14.6</v>
      </c>
      <c r="AC10" s="121">
        <v>14.9</v>
      </c>
      <c r="AD10" s="91">
        <f>AF10/2+AB10/2</f>
        <v>14.649999999999999</v>
      </c>
      <c r="AE10" s="91">
        <f>AG10/2+AC10/2</f>
        <v>14.9</v>
      </c>
      <c r="AF10" s="123">
        <v>14.7</v>
      </c>
      <c r="AG10" s="121">
        <v>14.9</v>
      </c>
      <c r="AH10" s="123">
        <v>14.8</v>
      </c>
      <c r="AI10" s="121">
        <v>15.1</v>
      </c>
      <c r="AJ10" s="123">
        <v>15</v>
      </c>
      <c r="AK10" s="121">
        <v>15.3</v>
      </c>
      <c r="AL10" s="123">
        <v>15.9</v>
      </c>
      <c r="AM10" s="121">
        <v>16.3</v>
      </c>
      <c r="AN10" s="123">
        <v>17.2</v>
      </c>
      <c r="AO10" s="121">
        <v>17.899999999999999</v>
      </c>
      <c r="AP10" s="123">
        <v>17.5</v>
      </c>
      <c r="AQ10" s="121">
        <v>18.2</v>
      </c>
      <c r="AR10" s="123">
        <v>18.2</v>
      </c>
      <c r="AS10" s="121">
        <v>18.3</v>
      </c>
      <c r="AT10" s="123">
        <v>18.2</v>
      </c>
      <c r="AU10" s="121">
        <v>18.399999999999999</v>
      </c>
      <c r="AV10" s="123">
        <v>18.2</v>
      </c>
      <c r="AW10" s="121">
        <v>18.3</v>
      </c>
      <c r="AX10" s="123">
        <v>18</v>
      </c>
      <c r="AY10" s="121">
        <v>18.2</v>
      </c>
      <c r="AZ10" s="123">
        <v>18</v>
      </c>
      <c r="BA10" s="121">
        <v>18.2</v>
      </c>
      <c r="BB10" s="123">
        <v>17.8</v>
      </c>
      <c r="BC10" s="121">
        <v>18.100000000000001</v>
      </c>
      <c r="BD10" s="123">
        <v>17.7</v>
      </c>
      <c r="BE10" s="121">
        <v>18.100000000000001</v>
      </c>
      <c r="BF10" s="123">
        <v>17.7</v>
      </c>
      <c r="BG10" s="121">
        <v>18</v>
      </c>
      <c r="BH10" s="123">
        <v>17.8</v>
      </c>
      <c r="BI10" s="121">
        <v>18</v>
      </c>
      <c r="BJ10" s="123">
        <v>17.8</v>
      </c>
      <c r="BK10" s="121">
        <v>18.2</v>
      </c>
      <c r="BL10" s="123">
        <v>18.2</v>
      </c>
      <c r="BM10" s="121">
        <v>18.399999999999999</v>
      </c>
      <c r="BN10" s="91">
        <f>BL10/2+BP10/2</f>
        <v>18.25</v>
      </c>
      <c r="BO10" s="91">
        <f>BM10/2+BQ10/2</f>
        <v>18.45</v>
      </c>
      <c r="BP10" s="134">
        <v>18.3</v>
      </c>
      <c r="BQ10" s="134">
        <v>18.5</v>
      </c>
      <c r="BR10" s="134">
        <v>18.2</v>
      </c>
      <c r="BS10" s="121">
        <v>18.5</v>
      </c>
      <c r="BT10" s="91">
        <f>BR10/2+BV10/2</f>
        <v>18.2</v>
      </c>
      <c r="BU10" s="91">
        <f>BS10/2+BW10/2</f>
        <v>18.45</v>
      </c>
      <c r="BV10" s="134">
        <v>18.2</v>
      </c>
      <c r="BW10" s="121">
        <v>18.399999999999999</v>
      </c>
      <c r="BX10" s="134"/>
      <c r="BY10" s="121"/>
      <c r="BZ10" s="134"/>
      <c r="CA10" s="121"/>
      <c r="CB10" s="134"/>
      <c r="CC10" s="121"/>
      <c r="CD10" s="134">
        <v>18</v>
      </c>
      <c r="CE10" s="121">
        <v>18.2</v>
      </c>
      <c r="CF10" s="134">
        <v>17.899999999999999</v>
      </c>
      <c r="CG10" s="121">
        <v>18.100000000000001</v>
      </c>
      <c r="CH10" s="134">
        <v>17.600000000000001</v>
      </c>
      <c r="CI10" s="121">
        <v>18.100000000000001</v>
      </c>
      <c r="CJ10" s="134">
        <v>17.3</v>
      </c>
      <c r="CK10" s="121">
        <v>18</v>
      </c>
      <c r="CL10" s="134">
        <v>17</v>
      </c>
      <c r="CM10" s="121">
        <v>17.8</v>
      </c>
      <c r="CN10" s="134">
        <v>16.399999999999999</v>
      </c>
      <c r="CO10" s="121">
        <v>17.399999999999999</v>
      </c>
      <c r="CP10" s="91">
        <f>CN10/2+CR10/2</f>
        <v>16.399999999999999</v>
      </c>
      <c r="CQ10" s="91">
        <f>CO10/2+CS10/2</f>
        <v>17.399999999999999</v>
      </c>
      <c r="CR10" s="134">
        <v>16.399999999999999</v>
      </c>
      <c r="CS10" s="121">
        <v>17.399999999999999</v>
      </c>
      <c r="CT10" s="134">
        <v>16</v>
      </c>
      <c r="CU10" s="121">
        <v>17.2</v>
      </c>
      <c r="CV10" s="134">
        <v>16</v>
      </c>
      <c r="CW10" s="121">
        <v>17.2</v>
      </c>
      <c r="CX10" s="134">
        <v>15.6</v>
      </c>
      <c r="CY10" s="121">
        <v>16.100000000000001</v>
      </c>
      <c r="CZ10" s="134">
        <v>15.6</v>
      </c>
      <c r="DA10" s="121">
        <v>16.2</v>
      </c>
      <c r="DB10" s="134">
        <v>15.6</v>
      </c>
      <c r="DC10" s="121">
        <v>16</v>
      </c>
    </row>
    <row r="11" spans="1:107" ht="15.75" x14ac:dyDescent="0.25">
      <c r="A11" s="2" t="s">
        <v>1</v>
      </c>
      <c r="B11" s="122">
        <v>13.2</v>
      </c>
      <c r="C11" s="122">
        <v>13.5</v>
      </c>
      <c r="D11" s="122">
        <v>13.1</v>
      </c>
      <c r="E11" s="122">
        <v>13.5</v>
      </c>
      <c r="F11" s="122">
        <v>13.2</v>
      </c>
      <c r="G11" s="122">
        <v>13.6</v>
      </c>
      <c r="H11" s="122">
        <v>13.2</v>
      </c>
      <c r="I11" s="122">
        <v>13.6</v>
      </c>
      <c r="J11" s="122">
        <v>13.3</v>
      </c>
      <c r="K11" s="122">
        <v>13.6</v>
      </c>
      <c r="L11" s="122">
        <v>13.3</v>
      </c>
      <c r="M11" s="122">
        <v>13.7</v>
      </c>
      <c r="N11" s="122">
        <v>13.5</v>
      </c>
      <c r="O11" s="122">
        <v>13.8</v>
      </c>
      <c r="P11" s="122">
        <v>13.5</v>
      </c>
      <c r="Q11" s="122">
        <v>13.9</v>
      </c>
      <c r="R11" s="122">
        <v>13.8</v>
      </c>
      <c r="S11" s="122">
        <v>14</v>
      </c>
      <c r="T11" s="122">
        <v>13.8</v>
      </c>
      <c r="U11" s="122">
        <v>14.2</v>
      </c>
      <c r="V11" s="122">
        <v>14.2</v>
      </c>
      <c r="W11" s="122">
        <v>14.5</v>
      </c>
      <c r="X11" s="122">
        <v>14.3</v>
      </c>
      <c r="Y11" s="122">
        <v>14.5</v>
      </c>
      <c r="Z11" s="122">
        <v>14.4</v>
      </c>
      <c r="AA11" s="122">
        <v>14.6</v>
      </c>
      <c r="AB11" s="122">
        <v>14.5</v>
      </c>
      <c r="AC11" s="122">
        <v>14.7</v>
      </c>
      <c r="AD11" s="92">
        <f>AB11/2+AF11/2</f>
        <v>14.55</v>
      </c>
      <c r="AE11" s="92">
        <f>AC11/2+AG11/2</f>
        <v>14.75</v>
      </c>
      <c r="AF11" s="122">
        <v>14.6</v>
      </c>
      <c r="AG11" s="122">
        <v>14.8</v>
      </c>
      <c r="AH11" s="122">
        <v>14.8</v>
      </c>
      <c r="AI11" s="122">
        <v>15</v>
      </c>
      <c r="AJ11" s="122">
        <v>14.9</v>
      </c>
      <c r="AK11" s="122">
        <v>15.3</v>
      </c>
      <c r="AL11" s="122">
        <v>15.8</v>
      </c>
      <c r="AM11" s="122">
        <v>16.2</v>
      </c>
      <c r="AN11" s="122">
        <v>17.100000000000001</v>
      </c>
      <c r="AO11" s="122">
        <v>17.8</v>
      </c>
      <c r="AP11" s="122">
        <v>17.399999999999999</v>
      </c>
      <c r="AQ11" s="122">
        <v>17.899999999999999</v>
      </c>
      <c r="AR11" s="122">
        <v>17.8</v>
      </c>
      <c r="AS11" s="122">
        <v>18.2</v>
      </c>
      <c r="AT11" s="122">
        <v>18</v>
      </c>
      <c r="AU11" s="122">
        <v>18.3</v>
      </c>
      <c r="AV11" s="122">
        <v>17.8</v>
      </c>
      <c r="AW11" s="122">
        <v>18.2</v>
      </c>
      <c r="AX11" s="122">
        <v>17.600000000000001</v>
      </c>
      <c r="AY11" s="122">
        <v>18.100000000000001</v>
      </c>
      <c r="AZ11" s="122">
        <v>17.600000000000001</v>
      </c>
      <c r="BA11" s="122">
        <v>18.100000000000001</v>
      </c>
      <c r="BB11" s="122">
        <v>17.3</v>
      </c>
      <c r="BC11" s="122">
        <v>18</v>
      </c>
      <c r="BD11" s="122">
        <v>17.100000000000001</v>
      </c>
      <c r="BE11" s="122">
        <v>17.8</v>
      </c>
      <c r="BF11" s="122">
        <v>17.100000000000001</v>
      </c>
      <c r="BG11" s="122">
        <v>17.7</v>
      </c>
      <c r="BH11" s="122">
        <v>17</v>
      </c>
      <c r="BI11" s="122">
        <v>17.8</v>
      </c>
      <c r="BJ11" s="122">
        <v>17.100000000000001</v>
      </c>
      <c r="BK11" s="122">
        <v>18</v>
      </c>
      <c r="BL11" s="122">
        <v>17.3</v>
      </c>
      <c r="BM11" s="122">
        <v>18.2</v>
      </c>
      <c r="BN11" s="92">
        <f t="shared" ref="BN11:BN17" si="0">BL11/2+BP11/2</f>
        <v>17.600000000000001</v>
      </c>
      <c r="BO11" s="92">
        <f t="shared" ref="BO11:BO17" si="1">BM11/2+BQ11/2</f>
        <v>18.299999999999997</v>
      </c>
      <c r="BP11" s="137">
        <v>17.899999999999999</v>
      </c>
      <c r="BQ11" s="137">
        <v>18.399999999999999</v>
      </c>
      <c r="BR11" s="122">
        <v>18</v>
      </c>
      <c r="BS11" s="122">
        <v>18.399999999999999</v>
      </c>
      <c r="BT11" s="92">
        <f t="shared" ref="BT11:BT17" si="2">BR11/2+BV11/2</f>
        <v>18</v>
      </c>
      <c r="BU11" s="92">
        <f t="shared" ref="BU11:BU17" si="3">BS11/2+BW11/2</f>
        <v>18.350000000000001</v>
      </c>
      <c r="BV11" s="122">
        <v>18</v>
      </c>
      <c r="BW11" s="122">
        <v>18.3</v>
      </c>
      <c r="BX11" s="122"/>
      <c r="BY11" s="122"/>
      <c r="BZ11" s="122"/>
      <c r="CA11" s="122"/>
      <c r="CB11" s="122"/>
      <c r="CC11" s="122"/>
      <c r="CD11" s="122">
        <v>17.5</v>
      </c>
      <c r="CE11" s="122">
        <v>18</v>
      </c>
      <c r="CF11" s="122">
        <v>17.5</v>
      </c>
      <c r="CG11" s="122">
        <v>17.8</v>
      </c>
      <c r="CH11" s="122">
        <v>17.2</v>
      </c>
      <c r="CI11" s="122">
        <v>17.7</v>
      </c>
      <c r="CJ11" s="122">
        <v>17</v>
      </c>
      <c r="CK11" s="122">
        <v>17.600000000000001</v>
      </c>
      <c r="CL11" s="122">
        <v>16.600000000000001</v>
      </c>
      <c r="CM11" s="122">
        <v>17.399999999999999</v>
      </c>
      <c r="CN11" s="122">
        <v>16.3</v>
      </c>
      <c r="CO11" s="122">
        <v>17.2</v>
      </c>
      <c r="CP11" s="92">
        <f t="shared" ref="CP11:CQ17" si="4">CN11/2+CR11/2</f>
        <v>16.149999999999999</v>
      </c>
      <c r="CQ11" s="92">
        <f t="shared" si="4"/>
        <v>17.100000000000001</v>
      </c>
      <c r="CR11" s="122">
        <v>16</v>
      </c>
      <c r="CS11" s="122">
        <v>17</v>
      </c>
      <c r="CT11" s="122">
        <v>15.7</v>
      </c>
      <c r="CU11" s="122">
        <v>16.8</v>
      </c>
      <c r="CV11" s="122">
        <v>15.7</v>
      </c>
      <c r="CW11" s="122">
        <v>16.8</v>
      </c>
      <c r="CX11" s="122">
        <v>15.4</v>
      </c>
      <c r="CY11" s="122">
        <v>16</v>
      </c>
      <c r="CZ11" s="122">
        <v>15.5</v>
      </c>
      <c r="DA11" s="122">
        <v>16.100000000000001</v>
      </c>
      <c r="DB11" s="122">
        <v>15.5</v>
      </c>
      <c r="DC11" s="122">
        <v>15.8</v>
      </c>
    </row>
    <row r="12" spans="1:107" ht="15.75" x14ac:dyDescent="0.25">
      <c r="A12" s="3" t="s">
        <v>5</v>
      </c>
      <c r="B12" s="124">
        <v>8.5</v>
      </c>
      <c r="C12" s="124">
        <v>9.4</v>
      </c>
      <c r="D12" s="124">
        <v>8.6</v>
      </c>
      <c r="E12" s="124">
        <v>9.5</v>
      </c>
      <c r="F12" s="124">
        <v>8.6999999999999993</v>
      </c>
      <c r="G12" s="124">
        <v>9.6</v>
      </c>
      <c r="H12" s="124">
        <v>8.5</v>
      </c>
      <c r="I12" s="124">
        <v>9.6</v>
      </c>
      <c r="J12" s="124">
        <v>8.6</v>
      </c>
      <c r="K12" s="124">
        <v>9.6</v>
      </c>
      <c r="L12" s="124">
        <v>8.6</v>
      </c>
      <c r="M12" s="124">
        <v>9.5</v>
      </c>
      <c r="N12" s="124">
        <v>8.6999999999999993</v>
      </c>
      <c r="O12" s="124">
        <v>9.6</v>
      </c>
      <c r="P12" s="124">
        <v>8.9</v>
      </c>
      <c r="Q12" s="124">
        <v>9.8000000000000007</v>
      </c>
      <c r="R12" s="124">
        <v>9.1</v>
      </c>
      <c r="S12" s="124">
        <v>10</v>
      </c>
      <c r="T12" s="124">
        <v>9.3000000000000007</v>
      </c>
      <c r="U12" s="124">
        <v>10.4</v>
      </c>
      <c r="V12" s="124">
        <v>9.3000000000000007</v>
      </c>
      <c r="W12" s="124">
        <v>10.5</v>
      </c>
      <c r="X12" s="124">
        <v>9.5</v>
      </c>
      <c r="Y12" s="124">
        <v>10.5</v>
      </c>
      <c r="Z12" s="124">
        <v>9.9</v>
      </c>
      <c r="AA12" s="124">
        <v>10.5</v>
      </c>
      <c r="AB12" s="124">
        <v>10</v>
      </c>
      <c r="AC12" s="124">
        <v>10.5</v>
      </c>
      <c r="AD12" s="91">
        <f>AF12/2+AB12/2</f>
        <v>10.199999999999999</v>
      </c>
      <c r="AE12" s="91">
        <f>AG12/2+AC12/2</f>
        <v>10.65</v>
      </c>
      <c r="AF12" s="124">
        <v>10.4</v>
      </c>
      <c r="AG12" s="124">
        <v>10.8</v>
      </c>
      <c r="AH12" s="124">
        <v>10.5</v>
      </c>
      <c r="AI12" s="124">
        <v>11.2</v>
      </c>
      <c r="AJ12" s="124">
        <v>10.9</v>
      </c>
      <c r="AK12" s="124">
        <v>11.6</v>
      </c>
      <c r="AL12" s="124">
        <v>11.9</v>
      </c>
      <c r="AM12" s="124">
        <v>12.9</v>
      </c>
      <c r="AN12" s="124">
        <v>12</v>
      </c>
      <c r="AO12" s="124">
        <v>13.1</v>
      </c>
      <c r="AP12" s="124">
        <v>12.6</v>
      </c>
      <c r="AQ12" s="124">
        <v>13.3</v>
      </c>
      <c r="AR12" s="124">
        <v>13.4</v>
      </c>
      <c r="AS12" s="124">
        <v>13.6</v>
      </c>
      <c r="AT12" s="124">
        <v>13</v>
      </c>
      <c r="AU12" s="124">
        <v>14</v>
      </c>
      <c r="AV12" s="124">
        <v>13.2</v>
      </c>
      <c r="AW12" s="124">
        <v>13.9</v>
      </c>
      <c r="AX12" s="124">
        <v>13.2</v>
      </c>
      <c r="AY12" s="124">
        <v>13.8</v>
      </c>
      <c r="AZ12" s="124">
        <v>12.8</v>
      </c>
      <c r="BA12" s="124">
        <v>13.8</v>
      </c>
      <c r="BB12" s="124">
        <v>12.8</v>
      </c>
      <c r="BC12" s="124">
        <v>13.6</v>
      </c>
      <c r="BD12" s="124">
        <v>13.2</v>
      </c>
      <c r="BE12" s="124">
        <v>13.7</v>
      </c>
      <c r="BF12" s="124">
        <v>13.2</v>
      </c>
      <c r="BG12" s="124">
        <v>13.7</v>
      </c>
      <c r="BH12" s="124">
        <v>13.1</v>
      </c>
      <c r="BI12" s="124">
        <v>13.6</v>
      </c>
      <c r="BJ12" s="124">
        <v>13.2</v>
      </c>
      <c r="BK12" s="124">
        <v>13.9</v>
      </c>
      <c r="BL12" s="124">
        <v>13.2</v>
      </c>
      <c r="BM12" s="124">
        <v>13.9</v>
      </c>
      <c r="BN12" s="93">
        <f t="shared" si="0"/>
        <v>13.3</v>
      </c>
      <c r="BO12" s="93">
        <f t="shared" si="1"/>
        <v>13.95</v>
      </c>
      <c r="BP12" s="136">
        <v>13.4</v>
      </c>
      <c r="BQ12" s="136">
        <v>14</v>
      </c>
      <c r="BR12" s="136">
        <v>13.4</v>
      </c>
      <c r="BS12" s="136">
        <v>14</v>
      </c>
      <c r="BT12" s="93">
        <f t="shared" si="2"/>
        <v>13.2</v>
      </c>
      <c r="BU12" s="93">
        <f t="shared" si="3"/>
        <v>14</v>
      </c>
      <c r="BV12" s="136">
        <v>13</v>
      </c>
      <c r="BW12" s="136">
        <v>14</v>
      </c>
      <c r="BX12" s="136"/>
      <c r="BY12" s="136"/>
      <c r="BZ12" s="136"/>
      <c r="CA12" s="136"/>
      <c r="CB12" s="136"/>
      <c r="CC12" s="136"/>
      <c r="CD12" s="136">
        <v>12</v>
      </c>
      <c r="CE12" s="136">
        <v>13</v>
      </c>
      <c r="CF12" s="136">
        <v>10.8</v>
      </c>
      <c r="CG12" s="136">
        <v>12.5</v>
      </c>
      <c r="CH12" s="136">
        <v>10.8</v>
      </c>
      <c r="CI12" s="136">
        <v>11.8</v>
      </c>
      <c r="CJ12" s="136">
        <v>11</v>
      </c>
      <c r="CK12" s="136">
        <v>11.7</v>
      </c>
      <c r="CL12" s="136">
        <v>10.199999999999999</v>
      </c>
      <c r="CM12" s="136">
        <v>11.7</v>
      </c>
      <c r="CN12" s="136">
        <v>10.199999999999999</v>
      </c>
      <c r="CO12" s="136">
        <v>11.7</v>
      </c>
      <c r="CP12" s="93">
        <f t="shared" si="4"/>
        <v>10.45</v>
      </c>
      <c r="CQ12" s="93">
        <f t="shared" si="4"/>
        <v>11.85</v>
      </c>
      <c r="CR12" s="136">
        <v>10.7</v>
      </c>
      <c r="CS12" s="136">
        <v>12</v>
      </c>
      <c r="CT12" s="136">
        <v>11</v>
      </c>
      <c r="CU12" s="136">
        <v>12.2</v>
      </c>
      <c r="CV12" s="136">
        <v>11</v>
      </c>
      <c r="CW12" s="136">
        <v>12.5</v>
      </c>
      <c r="CX12" s="136">
        <v>11.3</v>
      </c>
      <c r="CY12" s="136">
        <v>12.5</v>
      </c>
      <c r="CZ12" s="136">
        <v>11.5</v>
      </c>
      <c r="DA12" s="136">
        <v>12.5</v>
      </c>
      <c r="DB12" s="136">
        <v>11.5</v>
      </c>
      <c r="DC12" s="136">
        <v>12.5</v>
      </c>
    </row>
    <row r="13" spans="1:107" ht="15.75" x14ac:dyDescent="0.25">
      <c r="A13" s="2" t="s">
        <v>6</v>
      </c>
      <c r="B13" s="127">
        <v>8.4</v>
      </c>
      <c r="C13" s="127">
        <v>9.1999999999999993</v>
      </c>
      <c r="D13" s="127">
        <v>8.5</v>
      </c>
      <c r="E13" s="127">
        <v>9</v>
      </c>
      <c r="F13" s="127">
        <v>8.6</v>
      </c>
      <c r="G13" s="127">
        <v>9.1999999999999993</v>
      </c>
      <c r="H13" s="127">
        <v>8.3000000000000007</v>
      </c>
      <c r="I13" s="127">
        <v>9.1999999999999993</v>
      </c>
      <c r="J13" s="127">
        <v>8.6</v>
      </c>
      <c r="K13" s="127">
        <v>9.1999999999999993</v>
      </c>
      <c r="L13" s="127">
        <v>8.5</v>
      </c>
      <c r="M13" s="127">
        <v>9.1999999999999993</v>
      </c>
      <c r="N13" s="127">
        <v>8.5</v>
      </c>
      <c r="O13" s="127">
        <v>9.5</v>
      </c>
      <c r="P13" s="127">
        <v>8.8000000000000007</v>
      </c>
      <c r="Q13" s="127">
        <v>9.5</v>
      </c>
      <c r="R13" s="127">
        <v>9</v>
      </c>
      <c r="S13" s="127">
        <v>9.6</v>
      </c>
      <c r="T13" s="127">
        <v>9.1</v>
      </c>
      <c r="U13" s="127">
        <v>9.8000000000000007</v>
      </c>
      <c r="V13" s="127">
        <v>9.1</v>
      </c>
      <c r="W13" s="127">
        <v>10.199999999999999</v>
      </c>
      <c r="X13" s="127">
        <v>9.4</v>
      </c>
      <c r="Y13" s="127">
        <v>10.3</v>
      </c>
      <c r="Z13" s="127">
        <v>9.8000000000000007</v>
      </c>
      <c r="AA13" s="127">
        <v>10.5</v>
      </c>
      <c r="AB13" s="127">
        <v>9.8000000000000007</v>
      </c>
      <c r="AC13" s="127">
        <v>10.6</v>
      </c>
      <c r="AD13" s="92">
        <f>AB13/2+AF13/2</f>
        <v>9.9</v>
      </c>
      <c r="AE13" s="92">
        <f>AC13/2+AG13/2</f>
        <v>10.7</v>
      </c>
      <c r="AF13" s="127">
        <v>10</v>
      </c>
      <c r="AG13" s="127">
        <v>10.8</v>
      </c>
      <c r="AH13" s="127">
        <v>10.4</v>
      </c>
      <c r="AI13" s="127">
        <v>11.2</v>
      </c>
      <c r="AJ13" s="127">
        <v>10.8</v>
      </c>
      <c r="AK13" s="127">
        <v>11.6</v>
      </c>
      <c r="AL13" s="127">
        <v>11.8</v>
      </c>
      <c r="AM13" s="127">
        <v>12.8</v>
      </c>
      <c r="AN13" s="127">
        <v>11.9</v>
      </c>
      <c r="AO13" s="127">
        <v>13</v>
      </c>
      <c r="AP13" s="127">
        <v>12.4</v>
      </c>
      <c r="AQ13" s="127">
        <v>13</v>
      </c>
      <c r="AR13" s="127">
        <v>13.2</v>
      </c>
      <c r="AS13" s="127">
        <v>13.4</v>
      </c>
      <c r="AT13" s="127">
        <v>12.9</v>
      </c>
      <c r="AU13" s="127">
        <v>13.7</v>
      </c>
      <c r="AV13" s="127">
        <v>13.1</v>
      </c>
      <c r="AW13" s="127">
        <v>13.8</v>
      </c>
      <c r="AX13" s="127">
        <v>13</v>
      </c>
      <c r="AY13" s="127">
        <v>13.7</v>
      </c>
      <c r="AZ13" s="127">
        <v>12.7</v>
      </c>
      <c r="BA13" s="127">
        <v>13.7</v>
      </c>
      <c r="BB13" s="127">
        <v>12.7</v>
      </c>
      <c r="BC13" s="127">
        <v>13.6</v>
      </c>
      <c r="BD13" s="127">
        <v>13.1</v>
      </c>
      <c r="BE13" s="127">
        <v>13.7</v>
      </c>
      <c r="BF13" s="127">
        <v>13.2</v>
      </c>
      <c r="BG13" s="127">
        <v>13.6</v>
      </c>
      <c r="BH13" s="127">
        <v>12.8</v>
      </c>
      <c r="BI13" s="127">
        <v>13.6</v>
      </c>
      <c r="BJ13" s="127">
        <v>13.1</v>
      </c>
      <c r="BK13" s="127">
        <v>13.9</v>
      </c>
      <c r="BL13" s="127">
        <v>13.1</v>
      </c>
      <c r="BM13" s="127">
        <v>13.8</v>
      </c>
      <c r="BN13" s="128">
        <f t="shared" si="0"/>
        <v>13.25</v>
      </c>
      <c r="BO13" s="128">
        <f t="shared" si="1"/>
        <v>13.9</v>
      </c>
      <c r="BP13" s="138">
        <v>13.4</v>
      </c>
      <c r="BQ13" s="138">
        <v>14</v>
      </c>
      <c r="BR13" s="138">
        <v>13.4</v>
      </c>
      <c r="BS13" s="138">
        <v>14</v>
      </c>
      <c r="BT13" s="128">
        <f t="shared" si="2"/>
        <v>12.7</v>
      </c>
      <c r="BU13" s="128">
        <f t="shared" si="3"/>
        <v>13.75</v>
      </c>
      <c r="BV13" s="138">
        <v>12</v>
      </c>
      <c r="BW13" s="138">
        <v>13.5</v>
      </c>
      <c r="BX13" s="138"/>
      <c r="BY13" s="138"/>
      <c r="BZ13" s="138"/>
      <c r="CA13" s="138"/>
      <c r="CB13" s="138"/>
      <c r="CC13" s="138"/>
      <c r="CD13" s="138">
        <v>11</v>
      </c>
      <c r="CE13" s="138">
        <v>12.5</v>
      </c>
      <c r="CF13" s="138">
        <v>10.5</v>
      </c>
      <c r="CG13" s="138">
        <v>12.1</v>
      </c>
      <c r="CH13" s="138">
        <v>10.5</v>
      </c>
      <c r="CI13" s="138">
        <v>11.3</v>
      </c>
      <c r="CJ13" s="138">
        <v>10.5</v>
      </c>
      <c r="CK13" s="138">
        <v>11.3</v>
      </c>
      <c r="CL13" s="138">
        <v>9.6999999999999993</v>
      </c>
      <c r="CM13" s="138">
        <v>11.3</v>
      </c>
      <c r="CN13" s="138">
        <v>9.6999999999999993</v>
      </c>
      <c r="CO13" s="138">
        <v>11.3</v>
      </c>
      <c r="CP13" s="128">
        <f t="shared" si="4"/>
        <v>10.1</v>
      </c>
      <c r="CQ13" s="128">
        <f t="shared" si="4"/>
        <v>11.55</v>
      </c>
      <c r="CR13" s="138">
        <v>10.5</v>
      </c>
      <c r="CS13" s="138">
        <v>11.8</v>
      </c>
      <c r="CT13" s="138">
        <v>10.4</v>
      </c>
      <c r="CU13" s="138">
        <v>12</v>
      </c>
      <c r="CV13" s="138">
        <v>10.5</v>
      </c>
      <c r="CW13" s="138">
        <v>12.3</v>
      </c>
      <c r="CX13" s="138">
        <v>11.2</v>
      </c>
      <c r="CY13" s="138">
        <v>12.1</v>
      </c>
      <c r="CZ13" s="138">
        <v>11.2</v>
      </c>
      <c r="DA13" s="138">
        <v>12.3</v>
      </c>
      <c r="DB13" s="138">
        <v>11.3</v>
      </c>
      <c r="DC13" s="138">
        <v>12.2</v>
      </c>
    </row>
    <row r="14" spans="1:107" ht="15.75" x14ac:dyDescent="0.25">
      <c r="A14" s="3" t="s">
        <v>7</v>
      </c>
      <c r="B14" s="124">
        <v>6.5</v>
      </c>
      <c r="C14" s="124">
        <v>7.5</v>
      </c>
      <c r="D14" s="124">
        <v>6.5</v>
      </c>
      <c r="E14" s="124">
        <v>7.5</v>
      </c>
      <c r="F14" s="124">
        <v>6.5</v>
      </c>
      <c r="G14" s="124">
        <v>7.5</v>
      </c>
      <c r="H14" s="124">
        <v>6.7</v>
      </c>
      <c r="I14" s="124">
        <v>7.5</v>
      </c>
      <c r="J14" s="124">
        <v>6.8</v>
      </c>
      <c r="K14" s="124">
        <v>7.6</v>
      </c>
      <c r="L14" s="124">
        <v>6.8</v>
      </c>
      <c r="M14" s="124">
        <v>7.6</v>
      </c>
      <c r="N14" s="124">
        <v>6.8</v>
      </c>
      <c r="O14" s="124">
        <v>7.6</v>
      </c>
      <c r="P14" s="124">
        <v>7</v>
      </c>
      <c r="Q14" s="124">
        <v>8</v>
      </c>
      <c r="R14" s="124">
        <v>7.2</v>
      </c>
      <c r="S14" s="124">
        <v>8.3000000000000007</v>
      </c>
      <c r="T14" s="124">
        <v>7.2</v>
      </c>
      <c r="U14" s="124">
        <v>8.4</v>
      </c>
      <c r="V14" s="124">
        <v>7.3</v>
      </c>
      <c r="W14" s="124">
        <v>8.5</v>
      </c>
      <c r="X14" s="124">
        <v>7.5</v>
      </c>
      <c r="Y14" s="124">
        <v>8.5</v>
      </c>
      <c r="Z14" s="124">
        <v>7.5</v>
      </c>
      <c r="AA14" s="124">
        <v>8.8000000000000007</v>
      </c>
      <c r="AB14" s="124">
        <v>7.5</v>
      </c>
      <c r="AC14" s="124">
        <v>8.9</v>
      </c>
      <c r="AD14" s="91">
        <f>AF14/2+AB14/2</f>
        <v>7.5</v>
      </c>
      <c r="AE14" s="91">
        <f>AG14/2+AC14/2</f>
        <v>8.9499999999999993</v>
      </c>
      <c r="AF14" s="124">
        <v>7.5</v>
      </c>
      <c r="AG14" s="124">
        <v>9</v>
      </c>
      <c r="AH14" s="124">
        <v>8</v>
      </c>
      <c r="AI14" s="124">
        <v>9.3000000000000007</v>
      </c>
      <c r="AJ14" s="124">
        <v>8</v>
      </c>
      <c r="AK14" s="124">
        <v>9.5</v>
      </c>
      <c r="AL14" s="124">
        <v>9</v>
      </c>
      <c r="AM14" s="124">
        <v>10</v>
      </c>
      <c r="AN14" s="124">
        <v>10.9</v>
      </c>
      <c r="AO14" s="124">
        <v>11</v>
      </c>
      <c r="AP14" s="124">
        <v>11</v>
      </c>
      <c r="AQ14" s="124">
        <v>12</v>
      </c>
      <c r="AR14" s="124">
        <v>12</v>
      </c>
      <c r="AS14" s="124">
        <v>13</v>
      </c>
      <c r="AT14" s="124">
        <v>12</v>
      </c>
      <c r="AU14" s="124">
        <v>13</v>
      </c>
      <c r="AV14" s="124">
        <v>12.4</v>
      </c>
      <c r="AW14" s="124">
        <v>12.9</v>
      </c>
      <c r="AX14" s="124">
        <v>12.2</v>
      </c>
      <c r="AY14" s="124">
        <v>12.8</v>
      </c>
      <c r="AZ14" s="124">
        <v>12</v>
      </c>
      <c r="BA14" s="124">
        <v>12.6</v>
      </c>
      <c r="BB14" s="124">
        <v>12</v>
      </c>
      <c r="BC14" s="124">
        <v>12.6</v>
      </c>
      <c r="BD14" s="124">
        <v>12.4</v>
      </c>
      <c r="BE14" s="124">
        <v>12.8</v>
      </c>
      <c r="BF14" s="124">
        <v>12.4</v>
      </c>
      <c r="BG14" s="124">
        <v>12.8</v>
      </c>
      <c r="BH14" s="124">
        <v>12.4</v>
      </c>
      <c r="BI14" s="124">
        <v>12.7</v>
      </c>
      <c r="BJ14" s="124">
        <v>12.5</v>
      </c>
      <c r="BK14" s="124">
        <v>12.8</v>
      </c>
      <c r="BL14" s="124">
        <v>12.5</v>
      </c>
      <c r="BM14" s="124">
        <v>12.8</v>
      </c>
      <c r="BN14" s="93">
        <f t="shared" si="0"/>
        <v>12.55</v>
      </c>
      <c r="BO14" s="93">
        <f t="shared" si="1"/>
        <v>12.9</v>
      </c>
      <c r="BP14" s="136">
        <v>12.6</v>
      </c>
      <c r="BQ14" s="136">
        <v>13</v>
      </c>
      <c r="BR14" s="136">
        <v>12.6</v>
      </c>
      <c r="BS14" s="136">
        <v>13</v>
      </c>
      <c r="BT14" s="93">
        <f t="shared" si="2"/>
        <v>12.55</v>
      </c>
      <c r="BU14" s="93">
        <f t="shared" si="3"/>
        <v>12.95</v>
      </c>
      <c r="BV14" s="136">
        <v>12.5</v>
      </c>
      <c r="BW14" s="136">
        <v>12.9</v>
      </c>
      <c r="BX14" s="136"/>
      <c r="BY14" s="136"/>
      <c r="BZ14" s="136"/>
      <c r="CA14" s="136"/>
      <c r="CB14" s="136"/>
      <c r="CC14" s="136"/>
      <c r="CD14" s="136">
        <v>10.5</v>
      </c>
      <c r="CE14" s="136">
        <v>12</v>
      </c>
      <c r="CF14" s="136">
        <v>10</v>
      </c>
      <c r="CG14" s="136">
        <v>10.5</v>
      </c>
      <c r="CH14" s="136">
        <v>9.5</v>
      </c>
      <c r="CI14" s="136">
        <v>10.5</v>
      </c>
      <c r="CJ14" s="136">
        <v>9.5</v>
      </c>
      <c r="CK14" s="136">
        <v>10.3</v>
      </c>
      <c r="CL14" s="136">
        <v>9</v>
      </c>
      <c r="CM14" s="136">
        <v>10</v>
      </c>
      <c r="CN14" s="136">
        <v>9</v>
      </c>
      <c r="CO14" s="136">
        <v>10</v>
      </c>
      <c r="CP14" s="93">
        <f t="shared" si="4"/>
        <v>9.25</v>
      </c>
      <c r="CQ14" s="93">
        <f t="shared" si="4"/>
        <v>10.25</v>
      </c>
      <c r="CR14" s="136">
        <v>9.5</v>
      </c>
      <c r="CS14" s="136">
        <v>10.5</v>
      </c>
      <c r="CT14" s="136">
        <v>9.1999999999999993</v>
      </c>
      <c r="CU14" s="136">
        <v>10.5</v>
      </c>
      <c r="CV14" s="136">
        <v>9.5</v>
      </c>
      <c r="CW14" s="136">
        <v>10.5</v>
      </c>
      <c r="CX14" s="136">
        <v>9</v>
      </c>
      <c r="CY14" s="136">
        <v>11</v>
      </c>
      <c r="CZ14" s="136">
        <v>9</v>
      </c>
      <c r="DA14" s="136">
        <v>11.1</v>
      </c>
      <c r="DB14" s="136">
        <v>9</v>
      </c>
      <c r="DC14" s="136">
        <v>11</v>
      </c>
    </row>
    <row r="15" spans="1:107" ht="15.75" x14ac:dyDescent="0.25">
      <c r="A15" s="2" t="s">
        <v>8</v>
      </c>
      <c r="B15" s="125">
        <v>4</v>
      </c>
      <c r="C15" s="125">
        <v>6</v>
      </c>
      <c r="D15" s="125">
        <v>4</v>
      </c>
      <c r="E15" s="125">
        <v>6</v>
      </c>
      <c r="F15" s="125">
        <v>4</v>
      </c>
      <c r="G15" s="125">
        <v>6</v>
      </c>
      <c r="H15" s="125">
        <v>4</v>
      </c>
      <c r="I15" s="125">
        <v>6</v>
      </c>
      <c r="J15" s="125">
        <v>4</v>
      </c>
      <c r="K15" s="125">
        <v>6</v>
      </c>
      <c r="L15" s="125">
        <v>4</v>
      </c>
      <c r="M15" s="125">
        <v>6</v>
      </c>
      <c r="N15" s="125">
        <v>4</v>
      </c>
      <c r="O15" s="125">
        <v>6</v>
      </c>
      <c r="P15" s="125">
        <v>4</v>
      </c>
      <c r="Q15" s="125">
        <v>6.2</v>
      </c>
      <c r="R15" s="125">
        <v>4</v>
      </c>
      <c r="S15" s="125">
        <v>6.3</v>
      </c>
      <c r="T15" s="125">
        <v>4</v>
      </c>
      <c r="U15" s="125">
        <v>6.5</v>
      </c>
      <c r="V15" s="125">
        <v>4</v>
      </c>
      <c r="W15" s="125">
        <v>6.5</v>
      </c>
      <c r="X15" s="125">
        <v>4</v>
      </c>
      <c r="Y15" s="125">
        <v>6.5</v>
      </c>
      <c r="Z15" s="125">
        <v>4</v>
      </c>
      <c r="AA15" s="125">
        <v>6.5</v>
      </c>
      <c r="AB15" s="125">
        <v>4</v>
      </c>
      <c r="AC15" s="125">
        <v>6.5</v>
      </c>
      <c r="AD15" s="92">
        <f>AB15/2+AF15/2</f>
        <v>4</v>
      </c>
      <c r="AE15" s="92">
        <f>AC15/2+AG15/2</f>
        <v>6.5</v>
      </c>
      <c r="AF15" s="125">
        <v>4</v>
      </c>
      <c r="AG15" s="125">
        <v>6.5</v>
      </c>
      <c r="AH15" s="125">
        <v>4.5</v>
      </c>
      <c r="AI15" s="125">
        <v>7</v>
      </c>
      <c r="AJ15" s="125">
        <v>4.5</v>
      </c>
      <c r="AK15" s="125">
        <v>7</v>
      </c>
      <c r="AL15" s="125">
        <v>5</v>
      </c>
      <c r="AM15" s="125">
        <v>6</v>
      </c>
      <c r="AN15" s="125">
        <v>5</v>
      </c>
      <c r="AO15" s="125">
        <v>6</v>
      </c>
      <c r="AP15" s="125">
        <v>5</v>
      </c>
      <c r="AQ15" s="125">
        <v>6</v>
      </c>
      <c r="AR15" s="125">
        <v>5.5</v>
      </c>
      <c r="AS15" s="125">
        <v>6.5</v>
      </c>
      <c r="AT15" s="125">
        <v>5.5</v>
      </c>
      <c r="AU15" s="125">
        <v>6.5</v>
      </c>
      <c r="AV15" s="125">
        <v>5.5</v>
      </c>
      <c r="AW15" s="125">
        <v>6.5</v>
      </c>
      <c r="AX15" s="125">
        <v>5.5</v>
      </c>
      <c r="AY15" s="125">
        <v>6.5</v>
      </c>
      <c r="AZ15" s="125">
        <v>5.5</v>
      </c>
      <c r="BA15" s="125">
        <v>6.5</v>
      </c>
      <c r="BB15" s="125">
        <v>5.5</v>
      </c>
      <c r="BC15" s="125">
        <v>6.5</v>
      </c>
      <c r="BD15" s="125">
        <v>5.5</v>
      </c>
      <c r="BE15" s="125">
        <v>6.5</v>
      </c>
      <c r="BF15" s="125">
        <v>5.5</v>
      </c>
      <c r="BG15" s="125">
        <v>7.5</v>
      </c>
      <c r="BH15" s="125">
        <v>5.5</v>
      </c>
      <c r="BI15" s="125">
        <v>7.5</v>
      </c>
      <c r="BJ15" s="125">
        <v>5.5</v>
      </c>
      <c r="BK15" s="125">
        <v>7.5</v>
      </c>
      <c r="BL15" s="125">
        <v>5.5</v>
      </c>
      <c r="BM15" s="125">
        <v>7.5</v>
      </c>
      <c r="BN15" s="96">
        <f t="shared" si="0"/>
        <v>5.75</v>
      </c>
      <c r="BO15" s="96">
        <f t="shared" si="1"/>
        <v>7.75</v>
      </c>
      <c r="BP15" s="135">
        <v>6</v>
      </c>
      <c r="BQ15" s="135">
        <v>8</v>
      </c>
      <c r="BR15" s="135">
        <v>6</v>
      </c>
      <c r="BS15" s="135">
        <v>8</v>
      </c>
      <c r="BT15" s="96">
        <f t="shared" si="2"/>
        <v>6</v>
      </c>
      <c r="BU15" s="96">
        <f t="shared" si="3"/>
        <v>8</v>
      </c>
      <c r="BV15" s="135">
        <v>6</v>
      </c>
      <c r="BW15" s="135">
        <v>8</v>
      </c>
      <c r="BX15" s="135"/>
      <c r="BY15" s="135"/>
      <c r="BZ15" s="135"/>
      <c r="CA15" s="135"/>
      <c r="CB15" s="135"/>
      <c r="CC15" s="135"/>
      <c r="CD15" s="135">
        <v>6</v>
      </c>
      <c r="CE15" s="135">
        <v>7.5</v>
      </c>
      <c r="CF15" s="135">
        <v>5</v>
      </c>
      <c r="CG15" s="135">
        <v>7.5</v>
      </c>
      <c r="CH15" s="135">
        <v>4.5</v>
      </c>
      <c r="CI15" s="135">
        <v>8</v>
      </c>
      <c r="CJ15" s="135">
        <v>4.5</v>
      </c>
      <c r="CK15" s="135">
        <v>7.5</v>
      </c>
      <c r="CL15" s="135">
        <v>4.5</v>
      </c>
      <c r="CM15" s="135">
        <v>7.5</v>
      </c>
      <c r="CN15" s="135">
        <v>4.5</v>
      </c>
      <c r="CO15" s="135">
        <v>7</v>
      </c>
      <c r="CP15" s="96">
        <f t="shared" si="4"/>
        <v>4.75</v>
      </c>
      <c r="CQ15" s="96">
        <f t="shared" si="4"/>
        <v>7</v>
      </c>
      <c r="CR15" s="135">
        <v>5</v>
      </c>
      <c r="CS15" s="135">
        <v>7</v>
      </c>
      <c r="CT15" s="135">
        <v>5</v>
      </c>
      <c r="CU15" s="135">
        <v>7.5</v>
      </c>
      <c r="CV15" s="135">
        <v>5.5</v>
      </c>
      <c r="CW15" s="135">
        <v>7.5</v>
      </c>
      <c r="CX15" s="135">
        <v>5.5</v>
      </c>
      <c r="CY15" s="135">
        <v>7.5</v>
      </c>
      <c r="CZ15" s="135">
        <v>6</v>
      </c>
      <c r="DA15" s="135">
        <v>7.5</v>
      </c>
      <c r="DB15" s="135">
        <v>6</v>
      </c>
      <c r="DC15" s="135">
        <v>7.5</v>
      </c>
    </row>
    <row r="16" spans="1:107" ht="15.75" x14ac:dyDescent="0.25">
      <c r="A16" s="3" t="s">
        <v>9</v>
      </c>
      <c r="B16" s="124">
        <v>10</v>
      </c>
      <c r="C16" s="124">
        <v>11</v>
      </c>
      <c r="D16" s="124">
        <v>10</v>
      </c>
      <c r="E16" s="124">
        <v>11.2</v>
      </c>
      <c r="F16" s="124">
        <v>10.5</v>
      </c>
      <c r="G16" s="124">
        <v>12</v>
      </c>
      <c r="H16" s="124">
        <v>10.7</v>
      </c>
      <c r="I16" s="124">
        <v>12</v>
      </c>
      <c r="J16" s="124">
        <v>10.8</v>
      </c>
      <c r="K16" s="124">
        <v>12</v>
      </c>
      <c r="L16" s="124">
        <v>10.5</v>
      </c>
      <c r="M16" s="124">
        <v>12</v>
      </c>
      <c r="N16" s="124">
        <v>10.199999999999999</v>
      </c>
      <c r="O16" s="124">
        <v>12</v>
      </c>
      <c r="P16" s="124">
        <v>10.199999999999999</v>
      </c>
      <c r="Q16" s="124">
        <v>12</v>
      </c>
      <c r="R16" s="124">
        <v>10.5</v>
      </c>
      <c r="S16" s="124">
        <v>12</v>
      </c>
      <c r="T16" s="124">
        <v>10.6</v>
      </c>
      <c r="U16" s="124">
        <v>12</v>
      </c>
      <c r="V16" s="124">
        <v>11</v>
      </c>
      <c r="W16" s="124">
        <v>12</v>
      </c>
      <c r="X16" s="124">
        <v>11</v>
      </c>
      <c r="Y16" s="124">
        <v>12.1</v>
      </c>
      <c r="Z16" s="124">
        <v>11.2</v>
      </c>
      <c r="AA16" s="124">
        <v>12.5</v>
      </c>
      <c r="AB16" s="124">
        <v>11.2</v>
      </c>
      <c r="AC16" s="124">
        <v>12.5</v>
      </c>
      <c r="AD16" s="91">
        <f>AF16/2+AB16/2</f>
        <v>11.25</v>
      </c>
      <c r="AE16" s="91">
        <f>AG16/2+AC16/2</f>
        <v>12.6</v>
      </c>
      <c r="AF16" s="124">
        <v>11.3</v>
      </c>
      <c r="AG16" s="124">
        <v>12.7</v>
      </c>
      <c r="AH16" s="124">
        <v>11.5</v>
      </c>
      <c r="AI16" s="124">
        <v>12.8</v>
      </c>
      <c r="AJ16" s="124">
        <v>11.7</v>
      </c>
      <c r="AK16" s="124">
        <v>12.9</v>
      </c>
      <c r="AL16" s="124">
        <v>12.7</v>
      </c>
      <c r="AM16" s="124">
        <v>13.7</v>
      </c>
      <c r="AN16" s="124">
        <v>14</v>
      </c>
      <c r="AO16" s="124">
        <v>15</v>
      </c>
      <c r="AP16" s="124">
        <v>14</v>
      </c>
      <c r="AQ16" s="124">
        <v>15.2</v>
      </c>
      <c r="AR16" s="124">
        <v>15</v>
      </c>
      <c r="AS16" s="124">
        <v>16.2</v>
      </c>
      <c r="AT16" s="124">
        <v>15.1</v>
      </c>
      <c r="AU16" s="124">
        <v>16.2</v>
      </c>
      <c r="AV16" s="124">
        <v>15.1</v>
      </c>
      <c r="AW16" s="124">
        <v>16.100000000000001</v>
      </c>
      <c r="AX16" s="124">
        <v>15</v>
      </c>
      <c r="AY16" s="124">
        <v>16</v>
      </c>
      <c r="AZ16" s="124">
        <v>15</v>
      </c>
      <c r="BA16" s="124">
        <v>16</v>
      </c>
      <c r="BB16" s="124">
        <v>14</v>
      </c>
      <c r="BC16" s="124">
        <v>16</v>
      </c>
      <c r="BD16" s="124">
        <v>14</v>
      </c>
      <c r="BE16" s="124">
        <v>16.2</v>
      </c>
      <c r="BF16" s="124">
        <v>13.7</v>
      </c>
      <c r="BG16" s="124">
        <v>16</v>
      </c>
      <c r="BH16" s="124">
        <v>14</v>
      </c>
      <c r="BI16" s="124">
        <v>16</v>
      </c>
      <c r="BJ16" s="124">
        <v>14.2</v>
      </c>
      <c r="BK16" s="124">
        <v>16.399999999999999</v>
      </c>
      <c r="BL16" s="124">
        <v>14.5</v>
      </c>
      <c r="BM16" s="124">
        <v>16.399999999999999</v>
      </c>
      <c r="BN16" s="93">
        <f t="shared" si="0"/>
        <v>14.75</v>
      </c>
      <c r="BO16" s="93">
        <f t="shared" si="1"/>
        <v>16.7</v>
      </c>
      <c r="BP16" s="136">
        <v>15</v>
      </c>
      <c r="BQ16" s="136">
        <v>17</v>
      </c>
      <c r="BR16" s="136">
        <v>15.3</v>
      </c>
      <c r="BS16" s="136">
        <v>17</v>
      </c>
      <c r="BT16" s="93">
        <f t="shared" si="2"/>
        <v>15.25</v>
      </c>
      <c r="BU16" s="93">
        <f t="shared" si="3"/>
        <v>17</v>
      </c>
      <c r="BV16" s="136">
        <v>15.2</v>
      </c>
      <c r="BW16" s="136">
        <v>17</v>
      </c>
      <c r="BX16" s="136"/>
      <c r="BY16" s="136"/>
      <c r="BZ16" s="136"/>
      <c r="CA16" s="136"/>
      <c r="CB16" s="136"/>
      <c r="CC16" s="136"/>
      <c r="CD16" s="136">
        <v>14</v>
      </c>
      <c r="CE16" s="136">
        <v>16.5</v>
      </c>
      <c r="CF16" s="136">
        <v>13</v>
      </c>
      <c r="CG16" s="136">
        <v>15</v>
      </c>
      <c r="CH16" s="136">
        <v>12.8</v>
      </c>
      <c r="CI16" s="136">
        <v>14.8</v>
      </c>
      <c r="CJ16" s="136">
        <v>12.7</v>
      </c>
      <c r="CK16" s="136">
        <v>14.7</v>
      </c>
      <c r="CL16" s="136">
        <v>12</v>
      </c>
      <c r="CM16" s="136">
        <v>14</v>
      </c>
      <c r="CN16" s="136">
        <v>12</v>
      </c>
      <c r="CO16" s="136">
        <v>13.8</v>
      </c>
      <c r="CP16" s="93">
        <f t="shared" si="4"/>
        <v>12</v>
      </c>
      <c r="CQ16" s="93">
        <f t="shared" si="4"/>
        <v>13.4</v>
      </c>
      <c r="CR16" s="136">
        <v>12</v>
      </c>
      <c r="CS16" s="136">
        <v>13</v>
      </c>
      <c r="CT16" s="136">
        <v>12</v>
      </c>
      <c r="CU16" s="136">
        <v>13</v>
      </c>
      <c r="CV16" s="136">
        <v>12</v>
      </c>
      <c r="CW16" s="136">
        <v>14</v>
      </c>
      <c r="CX16" s="136">
        <v>12</v>
      </c>
      <c r="CY16" s="136">
        <v>14</v>
      </c>
      <c r="CZ16" s="136">
        <v>12</v>
      </c>
      <c r="DA16" s="136">
        <v>14</v>
      </c>
      <c r="DB16" s="136">
        <v>11.8</v>
      </c>
      <c r="DC16" s="136">
        <v>13.2</v>
      </c>
    </row>
    <row r="17" spans="1:107" ht="15.75" customHeight="1" thickBot="1" x14ac:dyDescent="0.3">
      <c r="A17" s="2" t="s">
        <v>18</v>
      </c>
      <c r="B17" s="122">
        <v>13.1</v>
      </c>
      <c r="C17" s="122">
        <v>13.4</v>
      </c>
      <c r="D17" s="122">
        <v>13.1</v>
      </c>
      <c r="E17" s="122">
        <v>13.3</v>
      </c>
      <c r="F17" s="122">
        <v>13.1</v>
      </c>
      <c r="G17" s="122">
        <v>13.4</v>
      </c>
      <c r="H17" s="122">
        <v>13.1</v>
      </c>
      <c r="I17" s="122">
        <v>13.4</v>
      </c>
      <c r="J17" s="122">
        <v>13.2</v>
      </c>
      <c r="K17" s="122">
        <v>13.5</v>
      </c>
      <c r="L17" s="122">
        <v>13.2</v>
      </c>
      <c r="M17" s="122">
        <v>13.5</v>
      </c>
      <c r="N17" s="122">
        <v>13.4</v>
      </c>
      <c r="O17" s="122">
        <v>13.7</v>
      </c>
      <c r="P17" s="122">
        <v>13.5</v>
      </c>
      <c r="Q17" s="122">
        <v>13.8</v>
      </c>
      <c r="R17" s="122">
        <v>13.6</v>
      </c>
      <c r="S17" s="122">
        <v>13.8</v>
      </c>
      <c r="T17" s="122">
        <v>13.7</v>
      </c>
      <c r="U17" s="122">
        <v>13.9</v>
      </c>
      <c r="V17" s="122">
        <v>13.7</v>
      </c>
      <c r="W17" s="122">
        <v>14</v>
      </c>
      <c r="X17" s="122">
        <v>13.5</v>
      </c>
      <c r="Y17" s="122">
        <v>14.3</v>
      </c>
      <c r="Z17" s="122">
        <v>13.8</v>
      </c>
      <c r="AA17" s="122">
        <v>14.4</v>
      </c>
      <c r="AB17" s="122">
        <v>14</v>
      </c>
      <c r="AC17" s="122">
        <v>14.6</v>
      </c>
      <c r="AD17" s="92">
        <f>AB17/2+AF17/2</f>
        <v>14.1</v>
      </c>
      <c r="AE17" s="92">
        <f>AC17/2+AG17/2</f>
        <v>14.649999999999999</v>
      </c>
      <c r="AF17" s="122">
        <v>14.2</v>
      </c>
      <c r="AG17" s="122">
        <v>14.7</v>
      </c>
      <c r="AH17" s="122">
        <v>14.4</v>
      </c>
      <c r="AI17" s="122">
        <v>14.9</v>
      </c>
      <c r="AJ17" s="122">
        <v>14.5</v>
      </c>
      <c r="AK17" s="122">
        <v>15.2</v>
      </c>
      <c r="AL17" s="122">
        <v>15.5</v>
      </c>
      <c r="AM17" s="122">
        <v>16.2</v>
      </c>
      <c r="AN17" s="122">
        <v>16.8</v>
      </c>
      <c r="AO17" s="122">
        <v>17.5</v>
      </c>
      <c r="AP17" s="122">
        <v>17.100000000000001</v>
      </c>
      <c r="AQ17" s="122">
        <v>17.600000000000001</v>
      </c>
      <c r="AR17" s="122">
        <v>17.8</v>
      </c>
      <c r="AS17" s="122">
        <v>18.2</v>
      </c>
      <c r="AT17" s="122">
        <v>17.899999999999999</v>
      </c>
      <c r="AU17" s="122">
        <v>18.2</v>
      </c>
      <c r="AV17" s="122">
        <v>17.899999999999999</v>
      </c>
      <c r="AW17" s="122">
        <v>18.100000000000001</v>
      </c>
      <c r="AX17" s="122">
        <v>17.7</v>
      </c>
      <c r="AY17" s="122">
        <v>18</v>
      </c>
      <c r="AZ17" s="122">
        <v>17.600000000000001</v>
      </c>
      <c r="BA17" s="122">
        <v>18</v>
      </c>
      <c r="BB17" s="122">
        <v>17.5</v>
      </c>
      <c r="BC17" s="122">
        <v>17.899999999999999</v>
      </c>
      <c r="BD17" s="122">
        <v>17.100000000000001</v>
      </c>
      <c r="BE17" s="122">
        <v>17.7</v>
      </c>
      <c r="BF17" s="122">
        <v>17.100000000000001</v>
      </c>
      <c r="BG17" s="122">
        <v>17.7</v>
      </c>
      <c r="BH17" s="122">
        <v>17</v>
      </c>
      <c r="BI17" s="122">
        <v>17.8</v>
      </c>
      <c r="BJ17" s="122">
        <v>17.100000000000001</v>
      </c>
      <c r="BK17" s="122">
        <v>17.899999999999999</v>
      </c>
      <c r="BL17" s="122">
        <v>17.2</v>
      </c>
      <c r="BM17" s="122">
        <v>18</v>
      </c>
      <c r="BN17" s="92">
        <f t="shared" si="0"/>
        <v>17.5</v>
      </c>
      <c r="BO17" s="92">
        <f t="shared" si="1"/>
        <v>18.149999999999999</v>
      </c>
      <c r="BP17" s="137">
        <v>17.8</v>
      </c>
      <c r="BQ17" s="137">
        <v>18.3</v>
      </c>
      <c r="BR17" s="122">
        <v>17.8</v>
      </c>
      <c r="BS17" s="122">
        <v>18.3</v>
      </c>
      <c r="BT17" s="92">
        <f t="shared" si="2"/>
        <v>17.8</v>
      </c>
      <c r="BU17" s="92">
        <f t="shared" si="3"/>
        <v>18.3</v>
      </c>
      <c r="BV17" s="122">
        <v>17.8</v>
      </c>
      <c r="BW17" s="122">
        <v>18.3</v>
      </c>
      <c r="BX17" s="122"/>
      <c r="BY17" s="122"/>
      <c r="BZ17" s="122"/>
      <c r="CA17" s="122"/>
      <c r="CB17" s="122"/>
      <c r="CC17" s="122"/>
      <c r="CD17" s="122">
        <v>17.399999999999999</v>
      </c>
      <c r="CE17" s="122">
        <v>18</v>
      </c>
      <c r="CF17" s="122">
        <v>17.399999999999999</v>
      </c>
      <c r="CG17" s="122">
        <v>17.899999999999999</v>
      </c>
      <c r="CH17" s="122">
        <v>17.2</v>
      </c>
      <c r="CI17" s="122">
        <v>17.7</v>
      </c>
      <c r="CJ17" s="122">
        <v>17</v>
      </c>
      <c r="CK17" s="122">
        <v>17.5</v>
      </c>
      <c r="CL17" s="122">
        <v>16.5</v>
      </c>
      <c r="CM17" s="122">
        <v>17</v>
      </c>
      <c r="CN17" s="122">
        <v>16.2</v>
      </c>
      <c r="CO17" s="122">
        <v>17</v>
      </c>
      <c r="CP17" s="92">
        <f t="shared" si="4"/>
        <v>16.100000000000001</v>
      </c>
      <c r="CQ17" s="92">
        <f t="shared" si="4"/>
        <v>17</v>
      </c>
      <c r="CR17" s="122">
        <v>16</v>
      </c>
      <c r="CS17" s="122">
        <v>17</v>
      </c>
      <c r="CT17" s="122">
        <v>15.5</v>
      </c>
      <c r="CU17" s="122">
        <v>16.5</v>
      </c>
      <c r="CV17" s="122">
        <v>15.5</v>
      </c>
      <c r="CW17" s="122">
        <v>16.5</v>
      </c>
      <c r="CX17" s="122">
        <v>15.3</v>
      </c>
      <c r="CY17" s="122">
        <v>16</v>
      </c>
      <c r="CZ17" s="122">
        <v>15.3</v>
      </c>
      <c r="DA17" s="122">
        <v>16</v>
      </c>
      <c r="DB17" s="122">
        <v>15.3</v>
      </c>
      <c r="DC17" s="122">
        <v>15.7</v>
      </c>
    </row>
    <row r="18" spans="1:107" ht="14.25" hidden="1" customHeight="1" outlineLevel="1" x14ac:dyDescent="0.25">
      <c r="A18" s="3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</row>
    <row r="19" spans="1:107" s="43" customFormat="1" ht="14.25" hidden="1" customHeight="1" outlineLevel="1" thickBot="1" x14ac:dyDescent="0.3">
      <c r="A19" s="37" t="s">
        <v>4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</row>
    <row r="20" spans="1:107" ht="129.75" customHeight="1" collapsed="1" thickBot="1" x14ac:dyDescent="0.3">
      <c r="A20" s="129" t="s">
        <v>36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70" t="s">
        <v>27</v>
      </c>
      <c r="AE20" s="70" t="s">
        <v>27</v>
      </c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</row>
    <row r="21" spans="1:107" ht="129.75" customHeight="1" x14ac:dyDescent="0.25">
      <c r="A21" s="130" t="s">
        <v>35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</row>
    <row r="22" spans="1:107" ht="129.75" customHeight="1" x14ac:dyDescent="0.25">
      <c r="A22" s="130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</row>
    <row r="23" spans="1:107" ht="15.75" x14ac:dyDescent="0.25">
      <c r="A23" s="10"/>
    </row>
    <row r="24" spans="1:107" ht="15.75" x14ac:dyDescent="0.25">
      <c r="A24" s="11" t="s">
        <v>15</v>
      </c>
    </row>
    <row r="25" spans="1:107" ht="15.75" x14ac:dyDescent="0.25">
      <c r="A25" s="10" t="s">
        <v>16</v>
      </c>
    </row>
    <row r="30" spans="1:107" ht="22.5" customHeight="1" x14ac:dyDescent="0.2"/>
    <row r="31" spans="1:107" ht="22.5" customHeight="1" x14ac:dyDescent="0.2"/>
    <row r="32" spans="1:107" ht="22.5" customHeight="1" x14ac:dyDescent="0.2"/>
    <row r="33" spans="1:107" ht="22.5" customHeight="1" x14ac:dyDescent="0.2"/>
    <row r="34" spans="1:107" ht="22.5" customHeight="1" x14ac:dyDescent="0.2"/>
    <row r="35" spans="1:107" ht="22.5" customHeight="1" x14ac:dyDescent="0.2"/>
    <row r="36" spans="1:107" ht="22.5" customHeight="1" x14ac:dyDescent="0.2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</row>
    <row r="37" spans="1:107" ht="22.5" customHeight="1" x14ac:dyDescent="0.2"/>
    <row r="38" spans="1:107" ht="22.5" customHeight="1" x14ac:dyDescent="0.2">
      <c r="A38" t="s">
        <v>25</v>
      </c>
    </row>
    <row r="39" spans="1:107" ht="22.5" customHeight="1" x14ac:dyDescent="0.2">
      <c r="A39" s="15" t="s">
        <v>20</v>
      </c>
    </row>
    <row r="40" spans="1:107" ht="22.5" customHeight="1" x14ac:dyDescent="0.2"/>
  </sheetData>
  <dataConsolidate/>
  <mergeCells count="106">
    <mergeCell ref="DB7:DC7"/>
    <mergeCell ref="DB8:DC8"/>
    <mergeCell ref="CZ7:DA7"/>
    <mergeCell ref="CZ8:DA8"/>
    <mergeCell ref="V7:W7"/>
    <mergeCell ref="V8:W8"/>
    <mergeCell ref="R7:S7"/>
    <mergeCell ref="R8:S8"/>
    <mergeCell ref="T7:U7"/>
    <mergeCell ref="T8:U8"/>
    <mergeCell ref="CN7:CO7"/>
    <mergeCell ref="CN8:CO8"/>
    <mergeCell ref="AJ7:AK7"/>
    <mergeCell ref="AJ8:AK8"/>
    <mergeCell ref="AV7:AW7"/>
    <mergeCell ref="AV8:AW8"/>
    <mergeCell ref="AT7:AU7"/>
    <mergeCell ref="AT8:AU8"/>
    <mergeCell ref="AL7:AM7"/>
    <mergeCell ref="AL8:AM8"/>
    <mergeCell ref="AN7:AO7"/>
    <mergeCell ref="AN8:AO8"/>
    <mergeCell ref="AP7:AQ7"/>
    <mergeCell ref="AP8:AQ8"/>
    <mergeCell ref="AR7:AS7"/>
    <mergeCell ref="AR8:AS8"/>
    <mergeCell ref="Z7:AA7"/>
    <mergeCell ref="Z8:AA8"/>
    <mergeCell ref="X7:Y7"/>
    <mergeCell ref="X8:Y8"/>
    <mergeCell ref="AD7:AE7"/>
    <mergeCell ref="AD8:AE8"/>
    <mergeCell ref="AF7:AG7"/>
    <mergeCell ref="AF8:AG8"/>
    <mergeCell ref="AB7:AC7"/>
    <mergeCell ref="AB8:AC8"/>
    <mergeCell ref="BB7:BC7"/>
    <mergeCell ref="BB8:BC8"/>
    <mergeCell ref="AZ7:BA7"/>
    <mergeCell ref="AZ8:BA8"/>
    <mergeCell ref="AX7:AY7"/>
    <mergeCell ref="AX8:AY8"/>
    <mergeCell ref="B8:C8"/>
    <mergeCell ref="D8:E8"/>
    <mergeCell ref="B7:C7"/>
    <mergeCell ref="D7:E7"/>
    <mergeCell ref="F7:G7"/>
    <mergeCell ref="F8:G8"/>
    <mergeCell ref="H7:I7"/>
    <mergeCell ref="H8:I8"/>
    <mergeCell ref="P7:Q7"/>
    <mergeCell ref="P8:Q8"/>
    <mergeCell ref="L7:M7"/>
    <mergeCell ref="L8:M8"/>
    <mergeCell ref="J7:K7"/>
    <mergeCell ref="J8:K8"/>
    <mergeCell ref="N7:O7"/>
    <mergeCell ref="N8:O8"/>
    <mergeCell ref="AH7:AI7"/>
    <mergeCell ref="AH8:AI8"/>
    <mergeCell ref="BR7:BS7"/>
    <mergeCell ref="BR8:BS8"/>
    <mergeCell ref="BP7:BQ7"/>
    <mergeCell ref="BP8:BQ8"/>
    <mergeCell ref="BD7:BE7"/>
    <mergeCell ref="BD8:BE8"/>
    <mergeCell ref="BH7:BI7"/>
    <mergeCell ref="BH8:BI8"/>
    <mergeCell ref="BF7:BG7"/>
    <mergeCell ref="BF8:BG8"/>
    <mergeCell ref="BL7:BM7"/>
    <mergeCell ref="BL8:BM8"/>
    <mergeCell ref="BJ7:BK7"/>
    <mergeCell ref="BJ8:BK8"/>
    <mergeCell ref="BN7:BO7"/>
    <mergeCell ref="BN8:BO8"/>
    <mergeCell ref="BT7:BU7"/>
    <mergeCell ref="BT8:BU8"/>
    <mergeCell ref="BV7:BW7"/>
    <mergeCell ref="BV8:BW8"/>
    <mergeCell ref="CD7:CE7"/>
    <mergeCell ref="CD8:CE8"/>
    <mergeCell ref="BX7:BY7"/>
    <mergeCell ref="BX8:BY8"/>
    <mergeCell ref="BZ7:CA7"/>
    <mergeCell ref="BZ8:CA8"/>
    <mergeCell ref="CB7:CC7"/>
    <mergeCell ref="CB8:CC8"/>
    <mergeCell ref="CX7:CY7"/>
    <mergeCell ref="CX8:CY8"/>
    <mergeCell ref="CV7:CW7"/>
    <mergeCell ref="CV8:CW8"/>
    <mergeCell ref="CT7:CU7"/>
    <mergeCell ref="CT8:CU8"/>
    <mergeCell ref="CF7:CG7"/>
    <mergeCell ref="CF8:CG8"/>
    <mergeCell ref="CJ7:CK7"/>
    <mergeCell ref="CJ8:CK8"/>
    <mergeCell ref="CH7:CI7"/>
    <mergeCell ref="CH8:CI8"/>
    <mergeCell ref="CL7:CM7"/>
    <mergeCell ref="CL8:CM8"/>
    <mergeCell ref="CP7:CQ7"/>
    <mergeCell ref="CP8:CQ8"/>
    <mergeCell ref="CR7:CS7"/>
    <mergeCell ref="CR8:CS8"/>
  </mergeCells>
  <hyperlinks>
    <hyperlink ref="CI46" r:id="rId1" display="uditamir@012.net.il"/>
    <hyperlink ref="CQ7" r:id="rId2" display="dvirlevin101@gmail.com"/>
    <hyperlink ref="CI47" r:id="rId3" display="uditamir1@gmail.com"/>
    <hyperlink ref="DD52"/>
  </hyperlinks>
  <pageMargins left="0.75" right="0.75" top="1" bottom="1" header="0.5" footer="0.5"/>
  <pageSetup paperSize="9" scale="67" orientation="landscape" horizontalDpi="4294967293" r:id="rId4"/>
  <headerFooter alignWithMargins="0"/>
  <drawing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DC40"/>
  <sheetViews>
    <sheetView showGridLines="0" rightToLeft="1" zoomScaleNormal="100" workbookViewId="0">
      <pane xSplit="1" ySplit="8" topLeftCell="CZ9" activePane="bottomRight" state="frozen"/>
      <selection pane="topRight" activeCell="D1" sqref="D1"/>
      <selection pane="bottomLeft" activeCell="A6" sqref="A6"/>
      <selection pane="bottomRight" activeCell="DG3" sqref="DG3"/>
    </sheetView>
  </sheetViews>
  <sheetFormatPr defaultRowHeight="12.75" outlineLevelRow="1" outlineLevelCol="1" x14ac:dyDescent="0.2"/>
  <cols>
    <col min="1" max="1" width="39" customWidth="1"/>
    <col min="2" max="2" width="14.85546875" hidden="1" customWidth="1" outlineLevel="1" collapsed="1"/>
    <col min="3" max="3" width="15.85546875" hidden="1" customWidth="1" outlineLevel="1"/>
    <col min="4" max="4" width="14.85546875" hidden="1" customWidth="1" outlineLevel="1" collapsed="1"/>
    <col min="5" max="5" width="15.85546875" hidden="1" customWidth="1" outlineLevel="1"/>
    <col min="6" max="6" width="14.85546875" hidden="1" customWidth="1" outlineLevel="1" collapsed="1"/>
    <col min="7" max="7" width="15.85546875" hidden="1" customWidth="1" outlineLevel="1"/>
    <col min="8" max="8" width="14.85546875" hidden="1" customWidth="1" outlineLevel="1" collapsed="1"/>
    <col min="9" max="9" width="15.85546875" hidden="1" customWidth="1" outlineLevel="1"/>
    <col min="10" max="10" width="14.85546875" hidden="1" customWidth="1" outlineLevel="1" collapsed="1"/>
    <col min="11" max="11" width="15.85546875" hidden="1" customWidth="1" outlineLevel="1"/>
    <col min="12" max="12" width="14.85546875" hidden="1" customWidth="1" outlineLevel="1" collapsed="1"/>
    <col min="13" max="13" width="15.85546875" hidden="1" customWidth="1" outlineLevel="1"/>
    <col min="14" max="14" width="14.85546875" hidden="1" customWidth="1" outlineLevel="1" collapsed="1"/>
    <col min="15" max="15" width="15.85546875" hidden="1" customWidth="1" outlineLevel="1"/>
    <col min="16" max="16" width="14.85546875" hidden="1" customWidth="1" outlineLevel="1" collapsed="1"/>
    <col min="17" max="17" width="15.85546875" hidden="1" customWidth="1" outlineLevel="1"/>
    <col min="18" max="18" width="14.85546875" hidden="1" customWidth="1" outlineLevel="1" collapsed="1"/>
    <col min="19" max="19" width="15.85546875" hidden="1" customWidth="1" outlineLevel="1"/>
    <col min="20" max="20" width="14.85546875" hidden="1" customWidth="1" outlineLevel="1" collapsed="1"/>
    <col min="21" max="21" width="15.85546875" hidden="1" customWidth="1" outlineLevel="1"/>
    <col min="22" max="22" width="14.85546875" hidden="1" customWidth="1" outlineLevel="1" collapsed="1"/>
    <col min="23" max="23" width="15.85546875" hidden="1" customWidth="1" outlineLevel="1"/>
    <col min="24" max="24" width="14.85546875" hidden="1" customWidth="1" outlineLevel="1" collapsed="1"/>
    <col min="25" max="25" width="15.85546875" hidden="1" customWidth="1" outlineLevel="1"/>
    <col min="26" max="26" width="14.85546875" hidden="1" customWidth="1" outlineLevel="1" collapsed="1"/>
    <col min="27" max="27" width="15.85546875" hidden="1" customWidth="1" outlineLevel="1"/>
    <col min="28" max="28" width="14.85546875" hidden="1" customWidth="1" outlineLevel="1" collapsed="1"/>
    <col min="29" max="29" width="15.85546875" hidden="1" customWidth="1" outlineLevel="1"/>
    <col min="30" max="30" width="14.85546875" hidden="1" customWidth="1" outlineLevel="1" collapsed="1"/>
    <col min="31" max="31" width="15.85546875" hidden="1" customWidth="1" outlineLevel="1"/>
    <col min="32" max="32" width="14.85546875" hidden="1" customWidth="1" outlineLevel="1" collapsed="1"/>
    <col min="33" max="33" width="15.85546875" hidden="1" customWidth="1" outlineLevel="1"/>
    <col min="34" max="34" width="14.85546875" hidden="1" customWidth="1" outlineLevel="1" collapsed="1"/>
    <col min="35" max="35" width="15.85546875" hidden="1" customWidth="1" outlineLevel="1"/>
    <col min="36" max="36" width="14.85546875" hidden="1" customWidth="1" outlineLevel="1" collapsed="1"/>
    <col min="37" max="37" width="15.85546875" hidden="1" customWidth="1" outlineLevel="1"/>
    <col min="38" max="38" width="14.85546875" hidden="1" customWidth="1" outlineLevel="1" collapsed="1"/>
    <col min="39" max="39" width="15.85546875" hidden="1" customWidth="1" outlineLevel="1"/>
    <col min="40" max="40" width="14.85546875" hidden="1" customWidth="1" outlineLevel="1" collapsed="1"/>
    <col min="41" max="41" width="15.85546875" hidden="1" customWidth="1" outlineLevel="1"/>
    <col min="42" max="42" width="14.85546875" hidden="1" customWidth="1" outlineLevel="1" collapsed="1"/>
    <col min="43" max="43" width="15.85546875" hidden="1" customWidth="1" outlineLevel="1"/>
    <col min="44" max="44" width="14.85546875" hidden="1" customWidth="1" outlineLevel="1" collapsed="1"/>
    <col min="45" max="45" width="15.85546875" hidden="1" customWidth="1" outlineLevel="1"/>
    <col min="46" max="46" width="14.85546875" hidden="1" customWidth="1" outlineLevel="1" collapsed="1"/>
    <col min="47" max="47" width="15.85546875" hidden="1" customWidth="1" outlineLevel="1"/>
    <col min="48" max="48" width="14.85546875" hidden="1" customWidth="1" outlineLevel="1" collapsed="1"/>
    <col min="49" max="49" width="15.85546875" hidden="1" customWidth="1" outlineLevel="1"/>
    <col min="50" max="50" width="14.85546875" hidden="1" customWidth="1" outlineLevel="1" collapsed="1"/>
    <col min="51" max="51" width="15.85546875" hidden="1" customWidth="1" outlineLevel="1"/>
    <col min="52" max="52" width="14.85546875" hidden="1" customWidth="1" outlineLevel="1" collapsed="1"/>
    <col min="53" max="53" width="15.85546875" hidden="1" customWidth="1" outlineLevel="1"/>
    <col min="54" max="54" width="14.85546875" hidden="1" customWidth="1" outlineLevel="1" collapsed="1"/>
    <col min="55" max="55" width="15.85546875" hidden="1" customWidth="1" outlineLevel="1"/>
    <col min="56" max="56" width="14.85546875" hidden="1" customWidth="1" outlineLevel="1" collapsed="1"/>
    <col min="57" max="57" width="15.85546875" hidden="1" customWidth="1" outlineLevel="1"/>
    <col min="58" max="58" width="14.85546875" hidden="1" customWidth="1" outlineLevel="1" collapsed="1"/>
    <col min="59" max="59" width="15.85546875" hidden="1" customWidth="1" outlineLevel="1"/>
    <col min="60" max="60" width="14.85546875" hidden="1" customWidth="1" outlineLevel="1" collapsed="1"/>
    <col min="61" max="61" width="15.85546875" hidden="1" customWidth="1" outlineLevel="1"/>
    <col min="62" max="62" width="14.85546875" hidden="1" customWidth="1" outlineLevel="1" collapsed="1"/>
    <col min="63" max="63" width="15.85546875" hidden="1" customWidth="1" outlineLevel="1"/>
    <col min="64" max="64" width="14.85546875" hidden="1" customWidth="1" outlineLevel="1" collapsed="1"/>
    <col min="65" max="65" width="15.85546875" hidden="1" customWidth="1" outlineLevel="1"/>
    <col min="66" max="66" width="14.85546875" hidden="1" customWidth="1" outlineLevel="1" collapsed="1"/>
    <col min="67" max="67" width="15.85546875" hidden="1" customWidth="1" outlineLevel="1"/>
    <col min="68" max="68" width="14.85546875" hidden="1" customWidth="1" outlineLevel="1" collapsed="1"/>
    <col min="69" max="69" width="15.85546875" hidden="1" customWidth="1" outlineLevel="1"/>
    <col min="70" max="70" width="14.85546875" hidden="1" customWidth="1" outlineLevel="1" collapsed="1"/>
    <col min="71" max="71" width="15.85546875" hidden="1" customWidth="1" outlineLevel="1"/>
    <col min="72" max="72" width="14.85546875" hidden="1" customWidth="1" outlineLevel="1" collapsed="1"/>
    <col min="73" max="73" width="15.85546875" hidden="1" customWidth="1" outlineLevel="1"/>
    <col min="74" max="74" width="14.85546875" hidden="1" customWidth="1" outlineLevel="1" collapsed="1"/>
    <col min="75" max="75" width="15.85546875" hidden="1" customWidth="1" outlineLevel="1"/>
    <col min="76" max="76" width="14.85546875" hidden="1" customWidth="1" outlineLevel="1"/>
    <col min="77" max="77" width="15.85546875" hidden="1" customWidth="1" outlineLevel="1"/>
    <col min="78" max="78" width="14.85546875" hidden="1" customWidth="1" outlineLevel="1" collapsed="1"/>
    <col min="79" max="79" width="15.85546875" hidden="1" customWidth="1" outlineLevel="1"/>
    <col min="80" max="80" width="14.85546875" hidden="1" customWidth="1" outlineLevel="1" collapsed="1"/>
    <col min="81" max="81" width="15.85546875" hidden="1" customWidth="1" outlineLevel="1"/>
    <col min="82" max="82" width="14.85546875" hidden="1" customWidth="1" outlineLevel="1" collapsed="1"/>
    <col min="83" max="83" width="15.85546875" hidden="1" customWidth="1" outlineLevel="1"/>
    <col min="84" max="84" width="14.85546875" hidden="1" customWidth="1" outlineLevel="1" collapsed="1"/>
    <col min="85" max="85" width="15.85546875" hidden="1" customWidth="1" outlineLevel="1"/>
    <col min="86" max="86" width="14.85546875" hidden="1" customWidth="1" outlineLevel="1" collapsed="1"/>
    <col min="87" max="87" width="15.85546875" hidden="1" customWidth="1" outlineLevel="1"/>
    <col min="88" max="88" width="14.85546875" hidden="1" customWidth="1" outlineLevel="1" collapsed="1"/>
    <col min="89" max="89" width="15.85546875" hidden="1" customWidth="1" outlineLevel="1"/>
    <col min="90" max="90" width="14.85546875" hidden="1" customWidth="1" outlineLevel="1" collapsed="1"/>
    <col min="91" max="91" width="15.85546875" hidden="1" customWidth="1" outlineLevel="1"/>
    <col min="92" max="92" width="14.85546875" hidden="1" customWidth="1" outlineLevel="1" collapsed="1"/>
    <col min="93" max="93" width="15.85546875" hidden="1" customWidth="1" outlineLevel="1"/>
    <col min="94" max="94" width="14.85546875" hidden="1" customWidth="1" outlineLevel="1" collapsed="1"/>
    <col min="95" max="95" width="15.85546875" hidden="1" customWidth="1" outlineLevel="1"/>
    <col min="96" max="96" width="14.85546875" hidden="1" customWidth="1" outlineLevel="1" collapsed="1"/>
    <col min="97" max="97" width="15.85546875" hidden="1" customWidth="1" outlineLevel="1"/>
    <col min="98" max="98" width="14.85546875" hidden="1" customWidth="1" outlineLevel="1" collapsed="1"/>
    <col min="99" max="99" width="15.85546875" hidden="1" customWidth="1" outlineLevel="1"/>
    <col min="100" max="100" width="14.85546875" hidden="1" customWidth="1" outlineLevel="1" collapsed="1"/>
    <col min="101" max="101" width="15.85546875" hidden="1" customWidth="1" outlineLevel="1"/>
    <col min="102" max="102" width="14.85546875" hidden="1" customWidth="1" outlineLevel="1" collapsed="1"/>
    <col min="103" max="103" width="15.85546875" hidden="1" customWidth="1" outlineLevel="1"/>
    <col min="104" max="104" width="14.85546875" hidden="1" customWidth="1" outlineLevel="1" collapsed="1"/>
    <col min="105" max="105" width="15.85546875" hidden="1" customWidth="1" outlineLevel="1"/>
    <col min="106" max="106" width="14.85546875" customWidth="1" collapsed="1"/>
    <col min="107" max="107" width="15.85546875" customWidth="1"/>
  </cols>
  <sheetData>
    <row r="6" spans="1:107" ht="16.5" customHeight="1" thickBot="1" x14ac:dyDescent="0.25"/>
    <row r="7" spans="1:107" ht="15.75" x14ac:dyDescent="0.25">
      <c r="A7" s="139" t="s">
        <v>10</v>
      </c>
      <c r="B7" s="166">
        <v>42363</v>
      </c>
      <c r="C7" s="176"/>
      <c r="D7" s="166">
        <f>B8+1</f>
        <v>42370</v>
      </c>
      <c r="E7" s="176"/>
      <c r="F7" s="166">
        <f>D8+1</f>
        <v>42377</v>
      </c>
      <c r="G7" s="176"/>
      <c r="H7" s="166">
        <f>F8+1</f>
        <v>42384</v>
      </c>
      <c r="I7" s="176"/>
      <c r="J7" s="166">
        <f>H8+1</f>
        <v>42391</v>
      </c>
      <c r="K7" s="176"/>
      <c r="L7" s="166">
        <f>J8+1</f>
        <v>42398</v>
      </c>
      <c r="M7" s="176"/>
      <c r="N7" s="166">
        <f>L8+1</f>
        <v>42405</v>
      </c>
      <c r="O7" s="176"/>
      <c r="P7" s="166">
        <f>N8+1</f>
        <v>42412</v>
      </c>
      <c r="Q7" s="176"/>
      <c r="R7" s="166">
        <f>P8+1</f>
        <v>42419</v>
      </c>
      <c r="S7" s="176"/>
      <c r="T7" s="166">
        <f>R8+1</f>
        <v>42426</v>
      </c>
      <c r="U7" s="176"/>
      <c r="V7" s="166">
        <f>T8+1</f>
        <v>42433</v>
      </c>
      <c r="W7" s="176"/>
      <c r="X7" s="166">
        <f>V8+1</f>
        <v>42440</v>
      </c>
      <c r="Y7" s="176"/>
      <c r="Z7" s="166">
        <f>X8+1</f>
        <v>42447</v>
      </c>
      <c r="AA7" s="176"/>
      <c r="AB7" s="166">
        <f>Z8+1</f>
        <v>42454</v>
      </c>
      <c r="AC7" s="176"/>
      <c r="AD7" s="166">
        <f>AB8+1</f>
        <v>42461</v>
      </c>
      <c r="AE7" s="176"/>
      <c r="AF7" s="166">
        <f>AD8+1</f>
        <v>42468</v>
      </c>
      <c r="AG7" s="176"/>
      <c r="AH7" s="166">
        <f>AF8+1</f>
        <v>42475</v>
      </c>
      <c r="AI7" s="176"/>
      <c r="AJ7" s="166">
        <f>AH8+1</f>
        <v>42482</v>
      </c>
      <c r="AK7" s="176"/>
      <c r="AL7" s="166">
        <f>AJ8+1</f>
        <v>42489</v>
      </c>
      <c r="AM7" s="176"/>
      <c r="AN7" s="166">
        <f>AL8+1</f>
        <v>42496</v>
      </c>
      <c r="AO7" s="176"/>
      <c r="AP7" s="166">
        <f>AN8+1</f>
        <v>42503</v>
      </c>
      <c r="AQ7" s="176"/>
      <c r="AR7" s="166">
        <f>AP8+1</f>
        <v>42510</v>
      </c>
      <c r="AS7" s="176"/>
      <c r="AT7" s="166">
        <f>AR8+1</f>
        <v>42517</v>
      </c>
      <c r="AU7" s="176"/>
      <c r="AV7" s="166">
        <f>AT8+1</f>
        <v>42524</v>
      </c>
      <c r="AW7" s="176"/>
      <c r="AX7" s="166">
        <f>AV8+1</f>
        <v>42531</v>
      </c>
      <c r="AY7" s="176"/>
      <c r="AZ7" s="166">
        <f>AX8+1</f>
        <v>42538</v>
      </c>
      <c r="BA7" s="176"/>
      <c r="BB7" s="166">
        <f>AZ8+1</f>
        <v>42545</v>
      </c>
      <c r="BC7" s="176"/>
      <c r="BD7" s="166">
        <f>BB8+1</f>
        <v>42552</v>
      </c>
      <c r="BE7" s="176"/>
      <c r="BF7" s="166">
        <f>BD8+1</f>
        <v>42559</v>
      </c>
      <c r="BG7" s="176"/>
      <c r="BH7" s="166">
        <f>BF8+1</f>
        <v>42566</v>
      </c>
      <c r="BI7" s="176"/>
      <c r="BJ7" s="166">
        <f>BH8+1</f>
        <v>42573</v>
      </c>
      <c r="BK7" s="176"/>
      <c r="BL7" s="166">
        <f>BJ8+1</f>
        <v>42580</v>
      </c>
      <c r="BM7" s="176"/>
      <c r="BN7" s="166">
        <f>BL8+1</f>
        <v>42587</v>
      </c>
      <c r="BO7" s="176"/>
      <c r="BP7" s="166">
        <f>BN8+1</f>
        <v>42594</v>
      </c>
      <c r="BQ7" s="176"/>
      <c r="BR7" s="166">
        <f>BP8+1</f>
        <v>42601</v>
      </c>
      <c r="BS7" s="176"/>
      <c r="BT7" s="166">
        <f>BR8+1</f>
        <v>42608</v>
      </c>
      <c r="BU7" s="176"/>
      <c r="BV7" s="166">
        <f>BT8+1</f>
        <v>42615</v>
      </c>
      <c r="BW7" s="176"/>
      <c r="BX7" s="166">
        <f>BV8+1</f>
        <v>42622</v>
      </c>
      <c r="BY7" s="176"/>
      <c r="BZ7" s="166">
        <f>BX8+1</f>
        <v>42629</v>
      </c>
      <c r="CA7" s="176"/>
      <c r="CB7" s="166">
        <f>BZ8+1</f>
        <v>42636</v>
      </c>
      <c r="CC7" s="176"/>
      <c r="CD7" s="166">
        <f>CB8+1</f>
        <v>42643</v>
      </c>
      <c r="CE7" s="176"/>
      <c r="CF7" s="166">
        <f>CD8+1</f>
        <v>42650</v>
      </c>
      <c r="CG7" s="176"/>
      <c r="CH7" s="166">
        <f>CF8+1</f>
        <v>42657</v>
      </c>
      <c r="CI7" s="176"/>
      <c r="CJ7" s="166">
        <f>CH8+1</f>
        <v>42664</v>
      </c>
      <c r="CK7" s="176"/>
      <c r="CL7" s="166">
        <f>CJ8+1</f>
        <v>42671</v>
      </c>
      <c r="CM7" s="176"/>
      <c r="CN7" s="166">
        <f>CL8+1</f>
        <v>42678</v>
      </c>
      <c r="CO7" s="176"/>
      <c r="CP7" s="166">
        <f>CN8+1</f>
        <v>42685</v>
      </c>
      <c r="CQ7" s="176"/>
      <c r="CR7" s="166">
        <f>CP8+1</f>
        <v>42692</v>
      </c>
      <c r="CS7" s="176"/>
      <c r="CT7" s="166">
        <f>CR8+1</f>
        <v>42699</v>
      </c>
      <c r="CU7" s="176"/>
      <c r="CV7" s="166">
        <f>CT8+1</f>
        <v>42706</v>
      </c>
      <c r="CW7" s="176"/>
      <c r="CX7" s="166">
        <f>CV8+1</f>
        <v>42713</v>
      </c>
      <c r="CY7" s="176"/>
      <c r="CZ7" s="166">
        <f>CX8+1</f>
        <v>42720</v>
      </c>
      <c r="DA7" s="176"/>
      <c r="DB7" s="166">
        <f>CZ8+1</f>
        <v>42727</v>
      </c>
      <c r="DC7" s="176"/>
    </row>
    <row r="8" spans="1:107" ht="15.75" x14ac:dyDescent="0.25">
      <c r="A8" s="139" t="s">
        <v>11</v>
      </c>
      <c r="B8" s="168">
        <f>B7+6</f>
        <v>42369</v>
      </c>
      <c r="C8" s="177"/>
      <c r="D8" s="168">
        <f>D7+6</f>
        <v>42376</v>
      </c>
      <c r="E8" s="177"/>
      <c r="F8" s="168">
        <f>F7+6</f>
        <v>42383</v>
      </c>
      <c r="G8" s="177"/>
      <c r="H8" s="168">
        <f>H7+6</f>
        <v>42390</v>
      </c>
      <c r="I8" s="177"/>
      <c r="J8" s="168">
        <f>J7+6</f>
        <v>42397</v>
      </c>
      <c r="K8" s="177"/>
      <c r="L8" s="168">
        <f>L7+6</f>
        <v>42404</v>
      </c>
      <c r="M8" s="177"/>
      <c r="N8" s="168">
        <f>N7+6</f>
        <v>42411</v>
      </c>
      <c r="O8" s="177"/>
      <c r="P8" s="168">
        <f>P7+6</f>
        <v>42418</v>
      </c>
      <c r="Q8" s="177"/>
      <c r="R8" s="168">
        <f>R7+6</f>
        <v>42425</v>
      </c>
      <c r="S8" s="177"/>
      <c r="T8" s="168">
        <f>T7+6</f>
        <v>42432</v>
      </c>
      <c r="U8" s="177"/>
      <c r="V8" s="168">
        <f>V7+6</f>
        <v>42439</v>
      </c>
      <c r="W8" s="177"/>
      <c r="X8" s="168">
        <f>X7+6</f>
        <v>42446</v>
      </c>
      <c r="Y8" s="177"/>
      <c r="Z8" s="168">
        <f>Z7+6</f>
        <v>42453</v>
      </c>
      <c r="AA8" s="177"/>
      <c r="AB8" s="168">
        <f>AB7+6</f>
        <v>42460</v>
      </c>
      <c r="AC8" s="177"/>
      <c r="AD8" s="168">
        <f>AD7+6</f>
        <v>42467</v>
      </c>
      <c r="AE8" s="177"/>
      <c r="AF8" s="168">
        <f>AF7+6</f>
        <v>42474</v>
      </c>
      <c r="AG8" s="177"/>
      <c r="AH8" s="168">
        <f>AH7+6</f>
        <v>42481</v>
      </c>
      <c r="AI8" s="177"/>
      <c r="AJ8" s="168">
        <f>AJ7+6</f>
        <v>42488</v>
      </c>
      <c r="AK8" s="177"/>
      <c r="AL8" s="168">
        <f>AL7+6</f>
        <v>42495</v>
      </c>
      <c r="AM8" s="177"/>
      <c r="AN8" s="168">
        <f>AN7+6</f>
        <v>42502</v>
      </c>
      <c r="AO8" s="177"/>
      <c r="AP8" s="168">
        <f>AP7+6</f>
        <v>42509</v>
      </c>
      <c r="AQ8" s="177"/>
      <c r="AR8" s="168">
        <f>AR7+6</f>
        <v>42516</v>
      </c>
      <c r="AS8" s="177"/>
      <c r="AT8" s="168">
        <f>AT7+6</f>
        <v>42523</v>
      </c>
      <c r="AU8" s="177"/>
      <c r="AV8" s="168">
        <f>AV7+6</f>
        <v>42530</v>
      </c>
      <c r="AW8" s="177"/>
      <c r="AX8" s="168">
        <f>AX7+6</f>
        <v>42537</v>
      </c>
      <c r="AY8" s="177"/>
      <c r="AZ8" s="168">
        <f>AZ7+6</f>
        <v>42544</v>
      </c>
      <c r="BA8" s="177"/>
      <c r="BB8" s="168">
        <f>BB7+6</f>
        <v>42551</v>
      </c>
      <c r="BC8" s="177"/>
      <c r="BD8" s="168">
        <f>BD7+6</f>
        <v>42558</v>
      </c>
      <c r="BE8" s="177"/>
      <c r="BF8" s="168">
        <f>BF7+6</f>
        <v>42565</v>
      </c>
      <c r="BG8" s="177"/>
      <c r="BH8" s="168">
        <f>BH7+6</f>
        <v>42572</v>
      </c>
      <c r="BI8" s="177"/>
      <c r="BJ8" s="168">
        <f>BJ7+6</f>
        <v>42579</v>
      </c>
      <c r="BK8" s="177"/>
      <c r="BL8" s="168">
        <f>BL7+6</f>
        <v>42586</v>
      </c>
      <c r="BM8" s="177"/>
      <c r="BN8" s="168">
        <f>BN7+6</f>
        <v>42593</v>
      </c>
      <c r="BO8" s="177"/>
      <c r="BP8" s="168">
        <f>BP7+6</f>
        <v>42600</v>
      </c>
      <c r="BQ8" s="177"/>
      <c r="BR8" s="168">
        <f>BR7+6</f>
        <v>42607</v>
      </c>
      <c r="BS8" s="177"/>
      <c r="BT8" s="168">
        <f>BT7+6</f>
        <v>42614</v>
      </c>
      <c r="BU8" s="177"/>
      <c r="BV8" s="168">
        <f>BV7+6</f>
        <v>42621</v>
      </c>
      <c r="BW8" s="177"/>
      <c r="BX8" s="168">
        <f>BX7+6</f>
        <v>42628</v>
      </c>
      <c r="BY8" s="177"/>
      <c r="BZ8" s="168">
        <f>BZ7+6</f>
        <v>42635</v>
      </c>
      <c r="CA8" s="177"/>
      <c r="CB8" s="168">
        <f>CB7+6</f>
        <v>42642</v>
      </c>
      <c r="CC8" s="177"/>
      <c r="CD8" s="168">
        <f>CD7+6</f>
        <v>42649</v>
      </c>
      <c r="CE8" s="177"/>
      <c r="CF8" s="168">
        <f>CF7+6</f>
        <v>42656</v>
      </c>
      <c r="CG8" s="177"/>
      <c r="CH8" s="168">
        <f>CH7+6</f>
        <v>42663</v>
      </c>
      <c r="CI8" s="177"/>
      <c r="CJ8" s="168">
        <f>CJ7+6</f>
        <v>42670</v>
      </c>
      <c r="CK8" s="177"/>
      <c r="CL8" s="168">
        <f>CL7+6</f>
        <v>42677</v>
      </c>
      <c r="CM8" s="177"/>
      <c r="CN8" s="168">
        <f>CN7+6</f>
        <v>42684</v>
      </c>
      <c r="CO8" s="177"/>
      <c r="CP8" s="168">
        <f>CP7+6</f>
        <v>42691</v>
      </c>
      <c r="CQ8" s="177"/>
      <c r="CR8" s="168">
        <f>CR7+6</f>
        <v>42698</v>
      </c>
      <c r="CS8" s="177"/>
      <c r="CT8" s="168">
        <f>CT7+6</f>
        <v>42705</v>
      </c>
      <c r="CU8" s="177"/>
      <c r="CV8" s="168">
        <f>CV7+6</f>
        <v>42712</v>
      </c>
      <c r="CW8" s="177"/>
      <c r="CX8" s="168">
        <f>CX7+6</f>
        <v>42719</v>
      </c>
      <c r="CY8" s="177"/>
      <c r="CZ8" s="168">
        <f>CZ7+6</f>
        <v>42726</v>
      </c>
      <c r="DA8" s="177"/>
      <c r="DB8" s="168">
        <f>DB7+6</f>
        <v>42733</v>
      </c>
      <c r="DC8" s="177"/>
    </row>
    <row r="9" spans="1:107" ht="15.75" x14ac:dyDescent="0.2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  <c r="CV9" s="4" t="s">
        <v>12</v>
      </c>
      <c r="CW9" s="5" t="s">
        <v>13</v>
      </c>
      <c r="CX9" s="4" t="s">
        <v>12</v>
      </c>
      <c r="CY9" s="5" t="s">
        <v>13</v>
      </c>
      <c r="CZ9" s="4" t="s">
        <v>12</v>
      </c>
      <c r="DA9" s="5" t="s">
        <v>13</v>
      </c>
      <c r="DB9" s="4" t="s">
        <v>12</v>
      </c>
      <c r="DC9" s="5" t="s">
        <v>13</v>
      </c>
    </row>
    <row r="10" spans="1:107" ht="15.75" x14ac:dyDescent="0.25">
      <c r="A10" s="3" t="s">
        <v>0</v>
      </c>
      <c r="B10" s="134">
        <v>15.6</v>
      </c>
      <c r="C10" s="121">
        <v>16</v>
      </c>
      <c r="D10" s="134">
        <v>15.4</v>
      </c>
      <c r="E10" s="134">
        <v>15.8</v>
      </c>
      <c r="F10" s="134">
        <v>15.2</v>
      </c>
      <c r="G10" s="121">
        <v>15.6</v>
      </c>
      <c r="H10" s="134">
        <v>15</v>
      </c>
      <c r="I10" s="121">
        <v>15.5</v>
      </c>
      <c r="J10" s="134">
        <v>15</v>
      </c>
      <c r="K10" s="121">
        <v>15.6</v>
      </c>
      <c r="L10" s="134">
        <v>15</v>
      </c>
      <c r="M10" s="121">
        <v>15.2</v>
      </c>
      <c r="N10" s="134">
        <v>14.9</v>
      </c>
      <c r="O10" s="121">
        <v>15.2</v>
      </c>
      <c r="P10" s="134">
        <v>14.9</v>
      </c>
      <c r="Q10" s="121">
        <v>15.2</v>
      </c>
      <c r="R10" s="134">
        <v>14.9</v>
      </c>
      <c r="S10" s="121">
        <v>15.2</v>
      </c>
      <c r="T10" s="134">
        <v>14.9</v>
      </c>
      <c r="U10" s="121">
        <v>15.2</v>
      </c>
      <c r="V10" s="134">
        <v>14.7</v>
      </c>
      <c r="W10" s="121">
        <v>15</v>
      </c>
      <c r="X10" s="134">
        <v>14.7</v>
      </c>
      <c r="Y10" s="121">
        <v>15</v>
      </c>
      <c r="Z10" s="91">
        <f>AB10/2+X10/2</f>
        <v>14.6</v>
      </c>
      <c r="AA10" s="91">
        <f>AC10/2+Y10/2</f>
        <v>15</v>
      </c>
      <c r="AB10" s="134">
        <v>14.5</v>
      </c>
      <c r="AC10" s="121">
        <v>15</v>
      </c>
      <c r="AD10" s="134">
        <v>14.4</v>
      </c>
      <c r="AE10" s="121">
        <v>15</v>
      </c>
      <c r="AF10" s="134">
        <v>14.3</v>
      </c>
      <c r="AG10" s="121">
        <v>14.9</v>
      </c>
      <c r="AH10" s="91">
        <v>14.3</v>
      </c>
      <c r="AI10" s="91">
        <v>14.9</v>
      </c>
      <c r="AJ10" s="91">
        <v>14.3</v>
      </c>
      <c r="AK10" s="91">
        <v>14.9</v>
      </c>
      <c r="AL10" s="91">
        <f>AJ10/2+AN10/2</f>
        <v>14.3</v>
      </c>
      <c r="AM10" s="91">
        <f>AK10/2+AO10/2</f>
        <v>14.95</v>
      </c>
      <c r="AN10" s="134">
        <v>14.3</v>
      </c>
      <c r="AO10" s="121">
        <v>15</v>
      </c>
      <c r="AP10" s="91">
        <f>(AN10+AR10)/2</f>
        <v>14.4</v>
      </c>
      <c r="AQ10" s="91">
        <f>(AO10+AS10)/2</f>
        <v>15</v>
      </c>
      <c r="AR10" s="134">
        <v>14.5</v>
      </c>
      <c r="AS10" s="121">
        <v>15</v>
      </c>
      <c r="AT10" s="134">
        <v>14.5</v>
      </c>
      <c r="AU10" s="121">
        <v>15</v>
      </c>
      <c r="AV10" s="91">
        <f>AT10/2+AX10/2</f>
        <v>14.5</v>
      </c>
      <c r="AW10" s="91">
        <f>AU10/2+AY10/2</f>
        <v>15</v>
      </c>
      <c r="AX10" s="134">
        <v>14.5</v>
      </c>
      <c r="AY10" s="121">
        <v>15</v>
      </c>
      <c r="AZ10" s="134">
        <v>14.5</v>
      </c>
      <c r="BA10" s="121">
        <v>15</v>
      </c>
      <c r="BB10" s="134">
        <v>14.5</v>
      </c>
      <c r="BC10" s="121">
        <v>15</v>
      </c>
      <c r="BD10" s="134">
        <v>14.5</v>
      </c>
      <c r="BE10" s="121">
        <v>15</v>
      </c>
      <c r="BF10" s="91">
        <f>BD10/2+BJ10/2</f>
        <v>14.4</v>
      </c>
      <c r="BG10" s="91">
        <f>BE10/2+BK10/2</f>
        <v>14.95</v>
      </c>
      <c r="BH10" s="91">
        <f>BF10</f>
        <v>14.4</v>
      </c>
      <c r="BI10" s="91">
        <f>BG10</f>
        <v>14.95</v>
      </c>
      <c r="BJ10" s="134">
        <v>14.3</v>
      </c>
      <c r="BK10" s="121">
        <v>14.9</v>
      </c>
      <c r="BL10" s="134">
        <v>14.3</v>
      </c>
      <c r="BM10" s="121">
        <v>14.7</v>
      </c>
      <c r="BN10" s="134">
        <v>14.2</v>
      </c>
      <c r="BO10" s="121">
        <v>14.6</v>
      </c>
      <c r="BP10" s="134">
        <v>14</v>
      </c>
      <c r="BQ10" s="121">
        <v>14.2</v>
      </c>
      <c r="BR10" s="134">
        <v>13.6</v>
      </c>
      <c r="BS10" s="121">
        <v>13.9</v>
      </c>
      <c r="BT10" s="134">
        <v>13.1</v>
      </c>
      <c r="BU10" s="121">
        <v>13.6</v>
      </c>
      <c r="BV10" s="91">
        <f>BT10/2+BX10/2</f>
        <v>12.85</v>
      </c>
      <c r="BW10" s="91">
        <f>BU10/2+BY10/2</f>
        <v>13.35</v>
      </c>
      <c r="BX10" s="134">
        <v>12.6</v>
      </c>
      <c r="BY10" s="121">
        <v>13.1</v>
      </c>
      <c r="BZ10" s="134">
        <v>12.5</v>
      </c>
      <c r="CA10" s="121">
        <v>13</v>
      </c>
      <c r="CB10" s="91">
        <f>BZ10/2+CD10/2</f>
        <v>12.45</v>
      </c>
      <c r="CC10" s="91">
        <f>CA10/2+CE10/2</f>
        <v>12.9</v>
      </c>
      <c r="CD10" s="134">
        <v>12.4</v>
      </c>
      <c r="CE10" s="121">
        <v>12.8</v>
      </c>
      <c r="CF10" s="91">
        <f>CD10/2+CJ10/2</f>
        <v>12.4</v>
      </c>
      <c r="CG10" s="91">
        <f>CE10/2+CK10/2</f>
        <v>12.8</v>
      </c>
      <c r="CH10" s="91">
        <f>CF10</f>
        <v>12.4</v>
      </c>
      <c r="CI10" s="91">
        <f>CG10</f>
        <v>12.8</v>
      </c>
      <c r="CJ10" s="134">
        <v>12.4</v>
      </c>
      <c r="CK10" s="121">
        <v>12.8</v>
      </c>
      <c r="CL10" s="134">
        <v>12.3</v>
      </c>
      <c r="CM10" s="121">
        <v>12.6</v>
      </c>
      <c r="CN10" s="134">
        <v>12.3</v>
      </c>
      <c r="CO10" s="121">
        <v>12.5</v>
      </c>
      <c r="CP10" s="134">
        <v>12.3</v>
      </c>
      <c r="CQ10" s="121">
        <v>12.5</v>
      </c>
      <c r="CR10" s="134">
        <v>12.1</v>
      </c>
      <c r="CS10" s="121">
        <v>12.3</v>
      </c>
      <c r="CT10" s="134">
        <v>12</v>
      </c>
      <c r="CU10" s="121">
        <v>12.2</v>
      </c>
      <c r="CV10" s="91">
        <f>CT10/2+CX10/2</f>
        <v>11.85</v>
      </c>
      <c r="CW10" s="91">
        <f>CU10/2+CY10/2</f>
        <v>12.05</v>
      </c>
      <c r="CX10" s="134">
        <v>11.7</v>
      </c>
      <c r="CY10" s="121">
        <v>11.9</v>
      </c>
      <c r="CZ10" s="134">
        <v>11.7</v>
      </c>
      <c r="DA10" s="121">
        <v>11.9</v>
      </c>
      <c r="DB10" s="134">
        <v>11.8</v>
      </c>
      <c r="DC10" s="121">
        <v>12</v>
      </c>
    </row>
    <row r="11" spans="1:107" ht="15.75" x14ac:dyDescent="0.25">
      <c r="A11" s="2" t="s">
        <v>1</v>
      </c>
      <c r="B11" s="122">
        <v>15.5</v>
      </c>
      <c r="C11" s="122">
        <v>15.8</v>
      </c>
      <c r="D11" s="137">
        <v>15.2</v>
      </c>
      <c r="E11" s="137">
        <v>15.6</v>
      </c>
      <c r="F11" s="122">
        <v>15.1</v>
      </c>
      <c r="G11" s="122">
        <v>15.5</v>
      </c>
      <c r="H11" s="122">
        <v>14.9</v>
      </c>
      <c r="I11" s="122">
        <v>15.5</v>
      </c>
      <c r="J11" s="122">
        <v>15</v>
      </c>
      <c r="K11" s="122">
        <v>15.4</v>
      </c>
      <c r="L11" s="122">
        <v>14.8</v>
      </c>
      <c r="M11" s="122">
        <v>15</v>
      </c>
      <c r="N11" s="122">
        <v>14.7</v>
      </c>
      <c r="O11" s="122">
        <v>15</v>
      </c>
      <c r="P11" s="122">
        <v>14.7</v>
      </c>
      <c r="Q11" s="122">
        <v>15</v>
      </c>
      <c r="R11" s="122">
        <v>14.7</v>
      </c>
      <c r="S11" s="122">
        <v>15</v>
      </c>
      <c r="T11" s="122">
        <v>14.7</v>
      </c>
      <c r="U11" s="122">
        <v>15</v>
      </c>
      <c r="V11" s="122">
        <v>14.5</v>
      </c>
      <c r="W11" s="122">
        <v>14.9</v>
      </c>
      <c r="X11" s="122">
        <v>14.4</v>
      </c>
      <c r="Y11" s="122">
        <v>15</v>
      </c>
      <c r="Z11" s="92">
        <f t="shared" ref="Z11:Z17" si="0">AB11/2+X11/2</f>
        <v>14.350000000000001</v>
      </c>
      <c r="AA11" s="92">
        <f t="shared" ref="AA11:AA17" si="1">AC11/2+Y11/2</f>
        <v>15</v>
      </c>
      <c r="AB11" s="122">
        <v>14.3</v>
      </c>
      <c r="AC11" s="122">
        <v>15</v>
      </c>
      <c r="AD11" s="122">
        <v>14.2</v>
      </c>
      <c r="AE11" s="122">
        <v>14.8</v>
      </c>
      <c r="AF11" s="122">
        <v>14.2</v>
      </c>
      <c r="AG11" s="122">
        <v>14.7</v>
      </c>
      <c r="AH11" s="92">
        <v>14.2</v>
      </c>
      <c r="AI11" s="92">
        <v>14.7</v>
      </c>
      <c r="AJ11" s="92">
        <v>14.2</v>
      </c>
      <c r="AK11" s="92">
        <v>14.7</v>
      </c>
      <c r="AL11" s="92">
        <f t="shared" ref="AL11:AM17" si="2">AJ11/2+AN11/2</f>
        <v>14.1</v>
      </c>
      <c r="AM11" s="92">
        <f t="shared" si="2"/>
        <v>14.7</v>
      </c>
      <c r="AN11" s="122">
        <v>14</v>
      </c>
      <c r="AO11" s="122">
        <v>14.7</v>
      </c>
      <c r="AP11" s="92">
        <f t="shared" ref="AP11:AQ19" si="3">(AN11+AR11)/2</f>
        <v>14.15</v>
      </c>
      <c r="AQ11" s="92">
        <f t="shared" si="3"/>
        <v>14.8</v>
      </c>
      <c r="AR11" s="122">
        <v>14.3</v>
      </c>
      <c r="AS11" s="122">
        <v>14.9</v>
      </c>
      <c r="AT11" s="122">
        <v>14.3</v>
      </c>
      <c r="AU11" s="122">
        <v>14.9</v>
      </c>
      <c r="AV11" s="92">
        <f t="shared" ref="AV11:AW17" si="4">AT11/2+AX11/2</f>
        <v>14.3</v>
      </c>
      <c r="AW11" s="92">
        <f t="shared" si="4"/>
        <v>14.9</v>
      </c>
      <c r="AX11" s="122">
        <v>14.3</v>
      </c>
      <c r="AY11" s="122">
        <v>14.9</v>
      </c>
      <c r="AZ11" s="122">
        <v>14.3</v>
      </c>
      <c r="BA11" s="122">
        <v>14.9</v>
      </c>
      <c r="BB11" s="122">
        <v>14.3</v>
      </c>
      <c r="BC11" s="122">
        <v>15</v>
      </c>
      <c r="BD11" s="122">
        <v>14.3</v>
      </c>
      <c r="BE11" s="122">
        <v>15</v>
      </c>
      <c r="BF11" s="92">
        <f t="shared" ref="BF11:BF17" si="5">BD11/2+BJ11/2</f>
        <v>14.25</v>
      </c>
      <c r="BG11" s="92">
        <f t="shared" ref="BG11:BG17" si="6">BE11/2+BK11/2</f>
        <v>14.85</v>
      </c>
      <c r="BH11" s="92">
        <f t="shared" ref="BH11:BH17" si="7">BF11</f>
        <v>14.25</v>
      </c>
      <c r="BI11" s="92">
        <f t="shared" ref="BI11:BI17" si="8">BG11</f>
        <v>14.85</v>
      </c>
      <c r="BJ11" s="122">
        <v>14.2</v>
      </c>
      <c r="BK11" s="122">
        <v>14.7</v>
      </c>
      <c r="BL11" s="122">
        <v>14.1</v>
      </c>
      <c r="BM11" s="122">
        <v>14.5</v>
      </c>
      <c r="BN11" s="122">
        <v>13.9</v>
      </c>
      <c r="BO11" s="122">
        <v>14.4</v>
      </c>
      <c r="BP11" s="122">
        <v>13.6</v>
      </c>
      <c r="BQ11" s="122">
        <v>14.1</v>
      </c>
      <c r="BR11" s="122">
        <v>13.4</v>
      </c>
      <c r="BS11" s="122">
        <v>13.7</v>
      </c>
      <c r="BT11" s="122">
        <v>13</v>
      </c>
      <c r="BU11" s="122">
        <v>13.5</v>
      </c>
      <c r="BV11" s="92">
        <f t="shared" ref="BV11:BV17" si="9">BT11/2+BX11/2</f>
        <v>12.75</v>
      </c>
      <c r="BW11" s="92">
        <f t="shared" ref="BW11:BW17" si="10">BU11/2+BY11/2</f>
        <v>13.25</v>
      </c>
      <c r="BX11" s="122">
        <v>12.5</v>
      </c>
      <c r="BY11" s="122">
        <v>13</v>
      </c>
      <c r="BZ11" s="122">
        <v>12.4</v>
      </c>
      <c r="CA11" s="122">
        <v>12.7</v>
      </c>
      <c r="CB11" s="92">
        <f t="shared" ref="CB11:CB17" si="11">BZ11/2+CD11/2</f>
        <v>12.3</v>
      </c>
      <c r="CC11" s="92">
        <f t="shared" ref="CC11:CC17" si="12">CA11/2+CE11/2</f>
        <v>12.649999999999999</v>
      </c>
      <c r="CD11" s="122">
        <v>12.2</v>
      </c>
      <c r="CE11" s="122">
        <v>12.6</v>
      </c>
      <c r="CF11" s="92">
        <f t="shared" ref="CF11:CF17" si="13">CD11/2+CJ11/2</f>
        <v>12.149999999999999</v>
      </c>
      <c r="CG11" s="92">
        <f t="shared" ref="CG11:CG17" si="14">CE11/2+CK11/2</f>
        <v>12.6</v>
      </c>
      <c r="CH11" s="92">
        <f t="shared" ref="CH11:CH17" si="15">CF11</f>
        <v>12.149999999999999</v>
      </c>
      <c r="CI11" s="92">
        <f t="shared" ref="CI11:CI17" si="16">CG11</f>
        <v>12.6</v>
      </c>
      <c r="CJ11" s="122">
        <v>12.1</v>
      </c>
      <c r="CK11" s="122">
        <v>12.6</v>
      </c>
      <c r="CL11" s="122">
        <v>12.1</v>
      </c>
      <c r="CM11" s="122">
        <v>12.5</v>
      </c>
      <c r="CN11" s="122">
        <v>12</v>
      </c>
      <c r="CO11" s="122">
        <v>12.4</v>
      </c>
      <c r="CP11" s="122">
        <v>11.8</v>
      </c>
      <c r="CQ11" s="122">
        <v>12.2</v>
      </c>
      <c r="CR11" s="122">
        <v>11.5</v>
      </c>
      <c r="CS11" s="122">
        <v>12</v>
      </c>
      <c r="CT11" s="122">
        <v>11</v>
      </c>
      <c r="CU11" s="122">
        <v>11.8</v>
      </c>
      <c r="CV11" s="92">
        <f t="shared" ref="CV11:CW19" si="17">CT11/2+CX11/2</f>
        <v>11</v>
      </c>
      <c r="CW11" s="92">
        <f t="shared" si="17"/>
        <v>11.7</v>
      </c>
      <c r="CX11" s="122">
        <v>11</v>
      </c>
      <c r="CY11" s="122">
        <v>11.6</v>
      </c>
      <c r="CZ11" s="122">
        <v>11</v>
      </c>
      <c r="DA11" s="122">
        <v>11.6</v>
      </c>
      <c r="DB11" s="122">
        <v>11.2</v>
      </c>
      <c r="DC11" s="122">
        <v>11.7</v>
      </c>
    </row>
    <row r="12" spans="1:107" ht="15.75" x14ac:dyDescent="0.25">
      <c r="A12" s="3" t="s">
        <v>5</v>
      </c>
      <c r="B12" s="136">
        <v>11.5</v>
      </c>
      <c r="C12" s="136">
        <v>12.5</v>
      </c>
      <c r="D12" s="136">
        <v>11.3</v>
      </c>
      <c r="E12" s="136">
        <v>12.5</v>
      </c>
      <c r="F12" s="136">
        <v>11.3</v>
      </c>
      <c r="G12" s="136">
        <v>12.2</v>
      </c>
      <c r="H12" s="136">
        <v>11</v>
      </c>
      <c r="I12" s="136">
        <v>12</v>
      </c>
      <c r="J12" s="136">
        <v>11.2</v>
      </c>
      <c r="K12" s="136">
        <v>12</v>
      </c>
      <c r="L12" s="136">
        <v>11</v>
      </c>
      <c r="M12" s="136">
        <v>12</v>
      </c>
      <c r="N12" s="136">
        <v>10.5</v>
      </c>
      <c r="O12" s="136">
        <v>12</v>
      </c>
      <c r="P12" s="136">
        <v>10</v>
      </c>
      <c r="Q12" s="136">
        <v>12</v>
      </c>
      <c r="R12" s="136">
        <v>10</v>
      </c>
      <c r="S12" s="136">
        <v>11.5</v>
      </c>
      <c r="T12" s="136">
        <v>10</v>
      </c>
      <c r="U12" s="136">
        <v>11.5</v>
      </c>
      <c r="V12" s="136">
        <v>10</v>
      </c>
      <c r="W12" s="136">
        <v>11.2</v>
      </c>
      <c r="X12" s="136">
        <v>10</v>
      </c>
      <c r="Y12" s="136">
        <v>11.2</v>
      </c>
      <c r="Z12" s="93">
        <f t="shared" si="0"/>
        <v>10.199999999999999</v>
      </c>
      <c r="AA12" s="93">
        <f t="shared" si="1"/>
        <v>11.2</v>
      </c>
      <c r="AB12" s="136">
        <v>10.4</v>
      </c>
      <c r="AC12" s="136">
        <v>11.2</v>
      </c>
      <c r="AD12" s="136">
        <v>10.3</v>
      </c>
      <c r="AE12" s="136">
        <v>11.1</v>
      </c>
      <c r="AF12" s="136">
        <v>10.3</v>
      </c>
      <c r="AG12" s="136">
        <v>11.2</v>
      </c>
      <c r="AH12" s="93">
        <v>10.3</v>
      </c>
      <c r="AI12" s="93">
        <v>11.2</v>
      </c>
      <c r="AJ12" s="93">
        <v>10.3</v>
      </c>
      <c r="AK12" s="93">
        <v>11.2</v>
      </c>
      <c r="AL12" s="93">
        <f t="shared" si="2"/>
        <v>10.4</v>
      </c>
      <c r="AM12" s="93">
        <f t="shared" si="2"/>
        <v>11.45</v>
      </c>
      <c r="AN12" s="136">
        <v>10.5</v>
      </c>
      <c r="AO12" s="136">
        <v>11.7</v>
      </c>
      <c r="AP12" s="93">
        <f t="shared" si="3"/>
        <v>10.8</v>
      </c>
      <c r="AQ12" s="93">
        <f t="shared" si="3"/>
        <v>11.85</v>
      </c>
      <c r="AR12" s="136">
        <v>11.1</v>
      </c>
      <c r="AS12" s="136">
        <v>12</v>
      </c>
      <c r="AT12" s="136">
        <v>11.1</v>
      </c>
      <c r="AU12" s="136">
        <v>12</v>
      </c>
      <c r="AV12" s="93">
        <f t="shared" si="4"/>
        <v>11.399999999999999</v>
      </c>
      <c r="AW12" s="93">
        <f t="shared" si="4"/>
        <v>12.3</v>
      </c>
      <c r="AX12" s="136">
        <v>11.7</v>
      </c>
      <c r="AY12" s="136">
        <v>12.6</v>
      </c>
      <c r="AZ12" s="136">
        <v>11.7</v>
      </c>
      <c r="BA12" s="136">
        <v>12.6</v>
      </c>
      <c r="BB12" s="136">
        <v>11.7</v>
      </c>
      <c r="BC12" s="136">
        <v>12.5</v>
      </c>
      <c r="BD12" s="136">
        <v>11.7</v>
      </c>
      <c r="BE12" s="136">
        <v>12.7</v>
      </c>
      <c r="BF12" s="93">
        <f t="shared" si="5"/>
        <v>11.649999999999999</v>
      </c>
      <c r="BG12" s="93">
        <f t="shared" si="6"/>
        <v>12.649999999999999</v>
      </c>
      <c r="BH12" s="93">
        <f t="shared" si="7"/>
        <v>11.649999999999999</v>
      </c>
      <c r="BI12" s="93">
        <f t="shared" si="8"/>
        <v>12.649999999999999</v>
      </c>
      <c r="BJ12" s="136">
        <v>11.6</v>
      </c>
      <c r="BK12" s="136">
        <v>12.6</v>
      </c>
      <c r="BL12" s="136">
        <v>11</v>
      </c>
      <c r="BM12" s="136">
        <v>12.5</v>
      </c>
      <c r="BN12" s="136">
        <v>10.5</v>
      </c>
      <c r="BO12" s="136">
        <v>12.5</v>
      </c>
      <c r="BP12" s="136">
        <v>10.5</v>
      </c>
      <c r="BQ12" s="136">
        <v>12</v>
      </c>
      <c r="BR12" s="136">
        <v>10.4</v>
      </c>
      <c r="BS12" s="136">
        <v>11.5</v>
      </c>
      <c r="BT12" s="136">
        <v>9.6</v>
      </c>
      <c r="BU12" s="136">
        <v>10.9</v>
      </c>
      <c r="BV12" s="93">
        <f t="shared" si="9"/>
        <v>9.35</v>
      </c>
      <c r="BW12" s="93">
        <f t="shared" si="10"/>
        <v>10.65</v>
      </c>
      <c r="BX12" s="136">
        <v>9.1</v>
      </c>
      <c r="BY12" s="136">
        <v>10.4</v>
      </c>
      <c r="BZ12" s="136">
        <v>9.1</v>
      </c>
      <c r="CA12" s="136">
        <v>10.3</v>
      </c>
      <c r="CB12" s="93">
        <f t="shared" si="11"/>
        <v>9.1</v>
      </c>
      <c r="CC12" s="93">
        <f t="shared" si="12"/>
        <v>10.199999999999999</v>
      </c>
      <c r="CD12" s="136">
        <v>9.1</v>
      </c>
      <c r="CE12" s="136">
        <v>10.1</v>
      </c>
      <c r="CF12" s="93">
        <f t="shared" si="13"/>
        <v>9.1</v>
      </c>
      <c r="CG12" s="93">
        <f t="shared" si="14"/>
        <v>10.050000000000001</v>
      </c>
      <c r="CH12" s="93">
        <f t="shared" si="15"/>
        <v>9.1</v>
      </c>
      <c r="CI12" s="93">
        <f t="shared" si="16"/>
        <v>10.050000000000001</v>
      </c>
      <c r="CJ12" s="136">
        <v>9.1</v>
      </c>
      <c r="CK12" s="136">
        <v>10</v>
      </c>
      <c r="CL12" s="136">
        <v>9</v>
      </c>
      <c r="CM12" s="136">
        <v>10</v>
      </c>
      <c r="CN12" s="136">
        <v>8.6999999999999993</v>
      </c>
      <c r="CO12" s="136">
        <v>9.8000000000000007</v>
      </c>
      <c r="CP12" s="136">
        <v>8.1999999999999993</v>
      </c>
      <c r="CQ12" s="136">
        <v>9.6</v>
      </c>
      <c r="CR12" s="136">
        <v>8.1999999999999993</v>
      </c>
      <c r="CS12" s="136">
        <v>9.5</v>
      </c>
      <c r="CT12" s="136">
        <v>8.1999999999999993</v>
      </c>
      <c r="CU12" s="136">
        <v>9.1999999999999993</v>
      </c>
      <c r="CV12" s="93">
        <f t="shared" si="17"/>
        <v>8.1499999999999986</v>
      </c>
      <c r="CW12" s="93">
        <f t="shared" si="17"/>
        <v>9.1499999999999986</v>
      </c>
      <c r="CX12" s="136">
        <v>8.1</v>
      </c>
      <c r="CY12" s="136">
        <v>9.1</v>
      </c>
      <c r="CZ12" s="136">
        <v>8.1</v>
      </c>
      <c r="DA12" s="136">
        <v>9.1</v>
      </c>
      <c r="DB12" s="136">
        <v>8.1</v>
      </c>
      <c r="DC12" s="136">
        <v>9.1999999999999993</v>
      </c>
    </row>
    <row r="13" spans="1:107" ht="15.75" x14ac:dyDescent="0.25">
      <c r="A13" s="2" t="s">
        <v>6</v>
      </c>
      <c r="B13" s="138">
        <v>11.3</v>
      </c>
      <c r="C13" s="138">
        <v>12.2</v>
      </c>
      <c r="D13" s="138">
        <v>10.8</v>
      </c>
      <c r="E13" s="138">
        <v>12.2</v>
      </c>
      <c r="F13" s="138">
        <v>11</v>
      </c>
      <c r="G13" s="138">
        <v>12.1</v>
      </c>
      <c r="H13" s="138">
        <v>10.8</v>
      </c>
      <c r="I13" s="138">
        <v>11.8</v>
      </c>
      <c r="J13" s="138">
        <v>11</v>
      </c>
      <c r="K13" s="138">
        <v>12</v>
      </c>
      <c r="L13" s="138">
        <v>10.5</v>
      </c>
      <c r="M13" s="138">
        <v>11.5</v>
      </c>
      <c r="N13" s="138">
        <v>10</v>
      </c>
      <c r="O13" s="138">
        <v>11.2</v>
      </c>
      <c r="P13" s="138">
        <v>9.5</v>
      </c>
      <c r="Q13" s="138">
        <v>11</v>
      </c>
      <c r="R13" s="138">
        <v>9.5</v>
      </c>
      <c r="S13" s="138">
        <v>10.9</v>
      </c>
      <c r="T13" s="138">
        <v>9.6</v>
      </c>
      <c r="U13" s="138">
        <v>11</v>
      </c>
      <c r="V13" s="138">
        <v>10</v>
      </c>
      <c r="W13" s="138">
        <v>11.1</v>
      </c>
      <c r="X13" s="138">
        <v>10</v>
      </c>
      <c r="Y13" s="138">
        <v>11.2</v>
      </c>
      <c r="Z13" s="128">
        <f t="shared" si="0"/>
        <v>10.1</v>
      </c>
      <c r="AA13" s="128">
        <f t="shared" si="1"/>
        <v>11.2</v>
      </c>
      <c r="AB13" s="138">
        <v>10.199999999999999</v>
      </c>
      <c r="AC13" s="138">
        <v>11.2</v>
      </c>
      <c r="AD13" s="138">
        <v>10</v>
      </c>
      <c r="AE13" s="138">
        <v>11.1</v>
      </c>
      <c r="AF13" s="138">
        <v>10.199999999999999</v>
      </c>
      <c r="AG13" s="138">
        <v>11.2</v>
      </c>
      <c r="AH13" s="128">
        <v>10.199999999999999</v>
      </c>
      <c r="AI13" s="128">
        <v>11.2</v>
      </c>
      <c r="AJ13" s="128">
        <v>10.199999999999999</v>
      </c>
      <c r="AK13" s="128">
        <v>11.2</v>
      </c>
      <c r="AL13" s="128">
        <f t="shared" si="2"/>
        <v>10.35</v>
      </c>
      <c r="AM13" s="128">
        <f t="shared" si="2"/>
        <v>11.399999999999999</v>
      </c>
      <c r="AN13" s="138">
        <v>10.5</v>
      </c>
      <c r="AO13" s="138">
        <v>11.6</v>
      </c>
      <c r="AP13" s="128">
        <f t="shared" si="3"/>
        <v>10.75</v>
      </c>
      <c r="AQ13" s="128">
        <f t="shared" si="3"/>
        <v>11.75</v>
      </c>
      <c r="AR13" s="138">
        <v>11</v>
      </c>
      <c r="AS13" s="138">
        <v>11.9</v>
      </c>
      <c r="AT13" s="138">
        <v>11</v>
      </c>
      <c r="AU13" s="138">
        <v>11.9</v>
      </c>
      <c r="AV13" s="128">
        <f t="shared" si="4"/>
        <v>11.3</v>
      </c>
      <c r="AW13" s="128">
        <f t="shared" si="4"/>
        <v>12.2</v>
      </c>
      <c r="AX13" s="138">
        <v>11.6</v>
      </c>
      <c r="AY13" s="138">
        <v>12.5</v>
      </c>
      <c r="AZ13" s="138">
        <v>11.5</v>
      </c>
      <c r="BA13" s="138">
        <v>12.6</v>
      </c>
      <c r="BB13" s="138">
        <v>11.5</v>
      </c>
      <c r="BC13" s="138">
        <v>12.5</v>
      </c>
      <c r="BD13" s="138">
        <v>11.2</v>
      </c>
      <c r="BE13" s="138">
        <v>12.7</v>
      </c>
      <c r="BF13" s="128">
        <f t="shared" si="5"/>
        <v>11.35</v>
      </c>
      <c r="BG13" s="128">
        <f t="shared" si="6"/>
        <v>12.6</v>
      </c>
      <c r="BH13" s="128">
        <f t="shared" si="7"/>
        <v>11.35</v>
      </c>
      <c r="BI13" s="128">
        <f t="shared" si="8"/>
        <v>12.6</v>
      </c>
      <c r="BJ13" s="138">
        <v>11.5</v>
      </c>
      <c r="BK13" s="138">
        <v>12.5</v>
      </c>
      <c r="BL13" s="138">
        <v>10.5</v>
      </c>
      <c r="BM13" s="138">
        <v>12.5</v>
      </c>
      <c r="BN13" s="138">
        <v>10.4</v>
      </c>
      <c r="BO13" s="138">
        <v>12.4</v>
      </c>
      <c r="BP13" s="138">
        <v>10</v>
      </c>
      <c r="BQ13" s="138">
        <v>12</v>
      </c>
      <c r="BR13" s="138">
        <v>10</v>
      </c>
      <c r="BS13" s="138">
        <v>11.3</v>
      </c>
      <c r="BT13" s="138">
        <v>9.3000000000000007</v>
      </c>
      <c r="BU13" s="138">
        <v>10.9</v>
      </c>
      <c r="BV13" s="128">
        <f t="shared" si="9"/>
        <v>9.0500000000000007</v>
      </c>
      <c r="BW13" s="128">
        <f t="shared" si="10"/>
        <v>10.65</v>
      </c>
      <c r="BX13" s="138">
        <v>8.8000000000000007</v>
      </c>
      <c r="BY13" s="138">
        <v>10.4</v>
      </c>
      <c r="BZ13" s="138">
        <v>9</v>
      </c>
      <c r="CA13" s="138">
        <v>10.3</v>
      </c>
      <c r="CB13" s="128">
        <f t="shared" si="11"/>
        <v>9</v>
      </c>
      <c r="CC13" s="128">
        <f t="shared" si="12"/>
        <v>10.100000000000001</v>
      </c>
      <c r="CD13" s="138">
        <v>9</v>
      </c>
      <c r="CE13" s="138">
        <v>9.9</v>
      </c>
      <c r="CF13" s="128">
        <f t="shared" si="13"/>
        <v>8.9</v>
      </c>
      <c r="CG13" s="128">
        <f t="shared" si="14"/>
        <v>9.8500000000000014</v>
      </c>
      <c r="CH13" s="128">
        <f t="shared" si="15"/>
        <v>8.9</v>
      </c>
      <c r="CI13" s="128">
        <f t="shared" si="16"/>
        <v>9.8500000000000014</v>
      </c>
      <c r="CJ13" s="138">
        <v>8.8000000000000007</v>
      </c>
      <c r="CK13" s="138">
        <v>9.8000000000000007</v>
      </c>
      <c r="CL13" s="138">
        <v>8.5</v>
      </c>
      <c r="CM13" s="138">
        <v>9.8000000000000007</v>
      </c>
      <c r="CN13" s="138">
        <v>8.3000000000000007</v>
      </c>
      <c r="CO13" s="138">
        <v>9.6999999999999993</v>
      </c>
      <c r="CP13" s="138">
        <v>8.1999999999999993</v>
      </c>
      <c r="CQ13" s="138">
        <v>9.5</v>
      </c>
      <c r="CR13" s="138">
        <v>8.1999999999999993</v>
      </c>
      <c r="CS13" s="138">
        <v>9.5</v>
      </c>
      <c r="CT13" s="138">
        <v>8.1999999999999993</v>
      </c>
      <c r="CU13" s="138">
        <v>9.1999999999999993</v>
      </c>
      <c r="CV13" s="128">
        <f t="shared" si="17"/>
        <v>8.1</v>
      </c>
      <c r="CW13" s="128">
        <f t="shared" si="17"/>
        <v>9.1</v>
      </c>
      <c r="CX13" s="138">
        <v>8</v>
      </c>
      <c r="CY13" s="138">
        <v>9</v>
      </c>
      <c r="CZ13" s="138">
        <v>8</v>
      </c>
      <c r="DA13" s="138">
        <v>9</v>
      </c>
      <c r="DB13" s="138">
        <v>8.1</v>
      </c>
      <c r="DC13" s="138">
        <v>9.1999999999999993</v>
      </c>
    </row>
    <row r="14" spans="1:107" ht="15.75" x14ac:dyDescent="0.25">
      <c r="A14" s="3" t="s">
        <v>7</v>
      </c>
      <c r="B14" s="136">
        <v>9</v>
      </c>
      <c r="C14" s="136">
        <v>11</v>
      </c>
      <c r="D14" s="136">
        <v>9</v>
      </c>
      <c r="E14" s="136">
        <v>11</v>
      </c>
      <c r="F14" s="136">
        <v>9</v>
      </c>
      <c r="G14" s="136">
        <v>11</v>
      </c>
      <c r="H14" s="136">
        <v>9</v>
      </c>
      <c r="I14" s="136">
        <v>11</v>
      </c>
      <c r="J14" s="136">
        <v>9</v>
      </c>
      <c r="K14" s="136">
        <v>11</v>
      </c>
      <c r="L14" s="136">
        <v>8.5</v>
      </c>
      <c r="M14" s="136">
        <v>11</v>
      </c>
      <c r="N14" s="136">
        <v>8.5</v>
      </c>
      <c r="O14" s="136">
        <v>11</v>
      </c>
      <c r="P14" s="136">
        <v>8.5</v>
      </c>
      <c r="Q14" s="136">
        <v>10.8</v>
      </c>
      <c r="R14" s="136">
        <v>8.5</v>
      </c>
      <c r="S14" s="136">
        <v>10.5</v>
      </c>
      <c r="T14" s="136">
        <v>8.5</v>
      </c>
      <c r="U14" s="136">
        <v>10.5</v>
      </c>
      <c r="V14" s="136">
        <v>8.5</v>
      </c>
      <c r="W14" s="136">
        <v>9.5</v>
      </c>
      <c r="X14" s="136">
        <v>8.5</v>
      </c>
      <c r="Y14" s="136">
        <v>9.5</v>
      </c>
      <c r="Z14" s="93">
        <f t="shared" si="0"/>
        <v>8.5</v>
      </c>
      <c r="AA14" s="93">
        <f t="shared" si="1"/>
        <v>9.5</v>
      </c>
      <c r="AB14" s="136">
        <v>8.5</v>
      </c>
      <c r="AC14" s="136">
        <v>9.5</v>
      </c>
      <c r="AD14" s="136">
        <v>8.5</v>
      </c>
      <c r="AE14" s="136">
        <v>9.5</v>
      </c>
      <c r="AF14" s="136">
        <v>8</v>
      </c>
      <c r="AG14" s="136">
        <v>9.5</v>
      </c>
      <c r="AH14" s="93">
        <v>8</v>
      </c>
      <c r="AI14" s="93">
        <v>9.5</v>
      </c>
      <c r="AJ14" s="93">
        <v>8</v>
      </c>
      <c r="AK14" s="93">
        <v>9.5</v>
      </c>
      <c r="AL14" s="93">
        <f t="shared" si="2"/>
        <v>8.25</v>
      </c>
      <c r="AM14" s="93">
        <f t="shared" si="2"/>
        <v>9.5500000000000007</v>
      </c>
      <c r="AN14" s="136">
        <v>8.5</v>
      </c>
      <c r="AO14" s="136">
        <v>9.6</v>
      </c>
      <c r="AP14" s="93">
        <f t="shared" si="3"/>
        <v>8.75</v>
      </c>
      <c r="AQ14" s="93">
        <f t="shared" si="3"/>
        <v>9.8000000000000007</v>
      </c>
      <c r="AR14" s="136">
        <v>9</v>
      </c>
      <c r="AS14" s="136">
        <v>10</v>
      </c>
      <c r="AT14" s="136">
        <v>9</v>
      </c>
      <c r="AU14" s="136">
        <v>10</v>
      </c>
      <c r="AV14" s="93">
        <f t="shared" si="4"/>
        <v>9.25</v>
      </c>
      <c r="AW14" s="93">
        <f t="shared" si="4"/>
        <v>10.25</v>
      </c>
      <c r="AX14" s="136">
        <v>9.5</v>
      </c>
      <c r="AY14" s="136">
        <v>10.5</v>
      </c>
      <c r="AZ14" s="136">
        <v>9.5</v>
      </c>
      <c r="BA14" s="136">
        <v>10.5</v>
      </c>
      <c r="BB14" s="136">
        <v>9.5</v>
      </c>
      <c r="BC14" s="136">
        <v>10.5</v>
      </c>
      <c r="BD14" s="136">
        <v>9.5</v>
      </c>
      <c r="BE14" s="136">
        <v>10.5</v>
      </c>
      <c r="BF14" s="93">
        <f t="shared" si="5"/>
        <v>9.5</v>
      </c>
      <c r="BG14" s="93">
        <f t="shared" si="6"/>
        <v>10.4</v>
      </c>
      <c r="BH14" s="93">
        <f t="shared" si="7"/>
        <v>9.5</v>
      </c>
      <c r="BI14" s="93">
        <f t="shared" si="8"/>
        <v>10.4</v>
      </c>
      <c r="BJ14" s="136">
        <v>9.5</v>
      </c>
      <c r="BK14" s="136">
        <v>10.3</v>
      </c>
      <c r="BL14" s="136">
        <v>9.1999999999999993</v>
      </c>
      <c r="BM14" s="136">
        <v>10.4</v>
      </c>
      <c r="BN14" s="136">
        <v>9</v>
      </c>
      <c r="BO14" s="136">
        <v>10.3</v>
      </c>
      <c r="BP14" s="136">
        <v>9</v>
      </c>
      <c r="BQ14" s="136">
        <v>10</v>
      </c>
      <c r="BR14" s="136">
        <v>8.5</v>
      </c>
      <c r="BS14" s="136">
        <v>9.5</v>
      </c>
      <c r="BT14" s="136">
        <v>8.5</v>
      </c>
      <c r="BU14" s="136">
        <v>9</v>
      </c>
      <c r="BV14" s="93">
        <f t="shared" si="9"/>
        <v>8.25</v>
      </c>
      <c r="BW14" s="93">
        <f t="shared" si="10"/>
        <v>8.75</v>
      </c>
      <c r="BX14" s="136">
        <v>8</v>
      </c>
      <c r="BY14" s="136">
        <v>8.5</v>
      </c>
      <c r="BZ14" s="136">
        <v>8</v>
      </c>
      <c r="CA14" s="136">
        <v>8.5</v>
      </c>
      <c r="CB14" s="93">
        <f t="shared" si="11"/>
        <v>7.75</v>
      </c>
      <c r="CC14" s="93">
        <f t="shared" si="12"/>
        <v>8.5</v>
      </c>
      <c r="CD14" s="136">
        <v>7.5</v>
      </c>
      <c r="CE14" s="136">
        <v>8.5</v>
      </c>
      <c r="CF14" s="93">
        <f t="shared" si="13"/>
        <v>7.5</v>
      </c>
      <c r="CG14" s="93">
        <f t="shared" si="14"/>
        <v>8.5</v>
      </c>
      <c r="CH14" s="93">
        <f t="shared" si="15"/>
        <v>7.5</v>
      </c>
      <c r="CI14" s="93">
        <f t="shared" si="16"/>
        <v>8.5</v>
      </c>
      <c r="CJ14" s="136">
        <v>7.5</v>
      </c>
      <c r="CK14" s="136">
        <v>8.5</v>
      </c>
      <c r="CL14" s="136">
        <v>7.5</v>
      </c>
      <c r="CM14" s="136">
        <v>8.4</v>
      </c>
      <c r="CN14" s="136">
        <v>7.3</v>
      </c>
      <c r="CO14" s="136">
        <v>8.3000000000000007</v>
      </c>
      <c r="CP14" s="136">
        <v>7.3</v>
      </c>
      <c r="CQ14" s="136">
        <v>8.3000000000000007</v>
      </c>
      <c r="CR14" s="136">
        <v>7.2</v>
      </c>
      <c r="CS14" s="136">
        <v>8</v>
      </c>
      <c r="CT14" s="136">
        <v>7.2</v>
      </c>
      <c r="CU14" s="136">
        <v>8</v>
      </c>
      <c r="CV14" s="93">
        <f t="shared" si="17"/>
        <v>7.15</v>
      </c>
      <c r="CW14" s="93">
        <f t="shared" si="17"/>
        <v>8</v>
      </c>
      <c r="CX14" s="136">
        <v>7.1</v>
      </c>
      <c r="CY14" s="136">
        <v>8</v>
      </c>
      <c r="CZ14" s="136">
        <v>7.1</v>
      </c>
      <c r="DA14" s="136">
        <v>8</v>
      </c>
      <c r="DB14" s="136">
        <v>7.1</v>
      </c>
      <c r="DC14" s="136">
        <v>8</v>
      </c>
    </row>
    <row r="15" spans="1:107" ht="15.75" x14ac:dyDescent="0.25">
      <c r="A15" s="2" t="s">
        <v>8</v>
      </c>
      <c r="B15" s="135">
        <v>6</v>
      </c>
      <c r="C15" s="135">
        <v>7.5</v>
      </c>
      <c r="D15" s="135">
        <v>6</v>
      </c>
      <c r="E15" s="135">
        <v>7.5</v>
      </c>
      <c r="F15" s="135">
        <v>6.5</v>
      </c>
      <c r="G15" s="135">
        <v>7.5</v>
      </c>
      <c r="H15" s="135">
        <v>6.5</v>
      </c>
      <c r="I15" s="135">
        <v>7.5</v>
      </c>
      <c r="J15" s="135">
        <v>7</v>
      </c>
      <c r="K15" s="135">
        <v>7.7</v>
      </c>
      <c r="L15" s="135">
        <v>7</v>
      </c>
      <c r="M15" s="135">
        <v>7.5</v>
      </c>
      <c r="N15" s="135">
        <v>7</v>
      </c>
      <c r="O15" s="135">
        <v>7.5</v>
      </c>
      <c r="P15" s="135">
        <v>7</v>
      </c>
      <c r="Q15" s="135">
        <v>7.5</v>
      </c>
      <c r="R15" s="135">
        <v>7</v>
      </c>
      <c r="S15" s="135">
        <v>7.5</v>
      </c>
      <c r="T15" s="135">
        <v>7</v>
      </c>
      <c r="U15" s="135">
        <v>7.5</v>
      </c>
      <c r="V15" s="135">
        <v>7</v>
      </c>
      <c r="W15" s="135">
        <v>7.5</v>
      </c>
      <c r="X15" s="135">
        <v>7</v>
      </c>
      <c r="Y15" s="135">
        <v>7.5</v>
      </c>
      <c r="Z15" s="96">
        <f t="shared" si="0"/>
        <v>7</v>
      </c>
      <c r="AA15" s="96">
        <f t="shared" si="1"/>
        <v>7.5</v>
      </c>
      <c r="AB15" s="135">
        <v>7</v>
      </c>
      <c r="AC15" s="135">
        <v>7.5</v>
      </c>
      <c r="AD15" s="135">
        <v>7</v>
      </c>
      <c r="AE15" s="135">
        <v>7.5</v>
      </c>
      <c r="AF15" s="135">
        <v>7</v>
      </c>
      <c r="AG15" s="135">
        <v>7.5</v>
      </c>
      <c r="AH15" s="96">
        <v>7</v>
      </c>
      <c r="AI15" s="96">
        <v>7.5</v>
      </c>
      <c r="AJ15" s="96">
        <v>7</v>
      </c>
      <c r="AK15" s="96">
        <v>7.5</v>
      </c>
      <c r="AL15" s="96">
        <f t="shared" si="2"/>
        <v>7</v>
      </c>
      <c r="AM15" s="96">
        <f t="shared" si="2"/>
        <v>7.5</v>
      </c>
      <c r="AN15" s="135">
        <v>7</v>
      </c>
      <c r="AO15" s="135">
        <v>7.5</v>
      </c>
      <c r="AP15" s="96">
        <f t="shared" si="3"/>
        <v>7</v>
      </c>
      <c r="AQ15" s="96">
        <f t="shared" si="3"/>
        <v>7.5</v>
      </c>
      <c r="AR15" s="135">
        <v>7</v>
      </c>
      <c r="AS15" s="135">
        <v>7.5</v>
      </c>
      <c r="AT15" s="135">
        <v>7</v>
      </c>
      <c r="AU15" s="135">
        <v>7.5</v>
      </c>
      <c r="AV15" s="96">
        <f t="shared" si="4"/>
        <v>7</v>
      </c>
      <c r="AW15" s="96">
        <f t="shared" si="4"/>
        <v>7.75</v>
      </c>
      <c r="AX15" s="135">
        <v>7</v>
      </c>
      <c r="AY15" s="135">
        <v>8</v>
      </c>
      <c r="AZ15" s="135">
        <v>7</v>
      </c>
      <c r="BA15" s="135">
        <v>8</v>
      </c>
      <c r="BB15" s="135">
        <v>7</v>
      </c>
      <c r="BC15" s="135">
        <v>8</v>
      </c>
      <c r="BD15" s="135">
        <v>7</v>
      </c>
      <c r="BE15" s="135">
        <v>8</v>
      </c>
      <c r="BF15" s="96">
        <f t="shared" si="5"/>
        <v>7</v>
      </c>
      <c r="BG15" s="96">
        <f t="shared" si="6"/>
        <v>8</v>
      </c>
      <c r="BH15" s="96">
        <f t="shared" si="7"/>
        <v>7</v>
      </c>
      <c r="BI15" s="96">
        <f t="shared" si="8"/>
        <v>8</v>
      </c>
      <c r="BJ15" s="135">
        <v>7</v>
      </c>
      <c r="BK15" s="135">
        <v>8</v>
      </c>
      <c r="BL15" s="135">
        <v>6.5</v>
      </c>
      <c r="BM15" s="135">
        <v>8</v>
      </c>
      <c r="BN15" s="135">
        <v>6</v>
      </c>
      <c r="BO15" s="135">
        <v>8</v>
      </c>
      <c r="BP15" s="135">
        <v>6</v>
      </c>
      <c r="BQ15" s="135">
        <v>8</v>
      </c>
      <c r="BR15" s="135">
        <v>6</v>
      </c>
      <c r="BS15" s="135">
        <v>8</v>
      </c>
      <c r="BT15" s="135">
        <v>6</v>
      </c>
      <c r="BU15" s="135">
        <v>8</v>
      </c>
      <c r="BV15" s="96">
        <f t="shared" si="9"/>
        <v>5.75</v>
      </c>
      <c r="BW15" s="96">
        <f t="shared" si="10"/>
        <v>7.75</v>
      </c>
      <c r="BX15" s="135">
        <v>5.5</v>
      </c>
      <c r="BY15" s="135">
        <v>7.5</v>
      </c>
      <c r="BZ15" s="135">
        <v>5.5</v>
      </c>
      <c r="CA15" s="135">
        <v>7.5</v>
      </c>
      <c r="CB15" s="96">
        <f t="shared" si="11"/>
        <v>5.25</v>
      </c>
      <c r="CC15" s="96">
        <f t="shared" si="12"/>
        <v>7.25</v>
      </c>
      <c r="CD15" s="135">
        <v>5</v>
      </c>
      <c r="CE15" s="135">
        <v>7</v>
      </c>
      <c r="CF15" s="96">
        <f t="shared" si="13"/>
        <v>5</v>
      </c>
      <c r="CG15" s="96">
        <f t="shared" si="14"/>
        <v>7</v>
      </c>
      <c r="CH15" s="96">
        <f t="shared" si="15"/>
        <v>5</v>
      </c>
      <c r="CI15" s="96">
        <f t="shared" si="16"/>
        <v>7</v>
      </c>
      <c r="CJ15" s="135">
        <v>5</v>
      </c>
      <c r="CK15" s="135">
        <v>7</v>
      </c>
      <c r="CL15" s="135">
        <v>4.5</v>
      </c>
      <c r="CM15" s="135">
        <v>7</v>
      </c>
      <c r="CN15" s="135">
        <v>4.5</v>
      </c>
      <c r="CO15" s="135">
        <v>7</v>
      </c>
      <c r="CP15" s="135">
        <v>4</v>
      </c>
      <c r="CQ15" s="135">
        <v>7</v>
      </c>
      <c r="CR15" s="135">
        <v>4</v>
      </c>
      <c r="CS15" s="135">
        <v>7</v>
      </c>
      <c r="CT15" s="135">
        <v>4</v>
      </c>
      <c r="CU15" s="135">
        <v>7</v>
      </c>
      <c r="CV15" s="96">
        <f t="shared" si="17"/>
        <v>4</v>
      </c>
      <c r="CW15" s="96">
        <f t="shared" si="17"/>
        <v>7</v>
      </c>
      <c r="CX15" s="135">
        <v>4</v>
      </c>
      <c r="CY15" s="135">
        <v>7</v>
      </c>
      <c r="CZ15" s="135">
        <v>4</v>
      </c>
      <c r="DA15" s="135">
        <v>7</v>
      </c>
      <c r="DB15" s="135">
        <v>4</v>
      </c>
      <c r="DC15" s="135">
        <v>7</v>
      </c>
    </row>
    <row r="16" spans="1:107" ht="15.75" x14ac:dyDescent="0.25">
      <c r="A16" s="3" t="s">
        <v>9</v>
      </c>
      <c r="B16" s="136">
        <v>11.8</v>
      </c>
      <c r="C16" s="136">
        <v>13.2</v>
      </c>
      <c r="D16" s="136">
        <v>11.5</v>
      </c>
      <c r="E16" s="136">
        <v>13</v>
      </c>
      <c r="F16" s="136">
        <v>11.5</v>
      </c>
      <c r="G16" s="136">
        <v>13</v>
      </c>
      <c r="H16" s="136">
        <v>11.4</v>
      </c>
      <c r="I16" s="136">
        <v>13</v>
      </c>
      <c r="J16" s="136">
        <v>11</v>
      </c>
      <c r="K16" s="136">
        <v>12.5</v>
      </c>
      <c r="L16" s="136">
        <v>10.5</v>
      </c>
      <c r="M16" s="136">
        <v>12</v>
      </c>
      <c r="N16" s="136">
        <v>10.5</v>
      </c>
      <c r="O16" s="136">
        <v>12</v>
      </c>
      <c r="P16" s="136">
        <v>11</v>
      </c>
      <c r="Q16" s="136">
        <v>12</v>
      </c>
      <c r="R16" s="136">
        <v>11</v>
      </c>
      <c r="S16" s="136">
        <v>12</v>
      </c>
      <c r="T16" s="136">
        <v>11.1</v>
      </c>
      <c r="U16" s="136">
        <v>12.1</v>
      </c>
      <c r="V16" s="136">
        <v>11.4</v>
      </c>
      <c r="W16" s="136">
        <v>12</v>
      </c>
      <c r="X16" s="136">
        <v>11.5</v>
      </c>
      <c r="Y16" s="136">
        <v>12</v>
      </c>
      <c r="Z16" s="93">
        <f t="shared" si="0"/>
        <v>11.5</v>
      </c>
      <c r="AA16" s="93">
        <f t="shared" si="1"/>
        <v>12.05</v>
      </c>
      <c r="AB16" s="136">
        <v>11.5</v>
      </c>
      <c r="AC16" s="136">
        <v>12.1</v>
      </c>
      <c r="AD16" s="136">
        <v>11.5</v>
      </c>
      <c r="AE16" s="136">
        <v>12.1</v>
      </c>
      <c r="AF16" s="136">
        <v>11</v>
      </c>
      <c r="AG16" s="136">
        <v>12</v>
      </c>
      <c r="AH16" s="93">
        <v>11</v>
      </c>
      <c r="AI16" s="93">
        <v>12</v>
      </c>
      <c r="AJ16" s="93">
        <v>11</v>
      </c>
      <c r="AK16" s="93">
        <v>12</v>
      </c>
      <c r="AL16" s="93">
        <f t="shared" si="2"/>
        <v>11</v>
      </c>
      <c r="AM16" s="93">
        <f t="shared" si="2"/>
        <v>12</v>
      </c>
      <c r="AN16" s="136">
        <v>11</v>
      </c>
      <c r="AO16" s="136">
        <v>12</v>
      </c>
      <c r="AP16" s="93">
        <f t="shared" si="3"/>
        <v>11.25</v>
      </c>
      <c r="AQ16" s="93">
        <f t="shared" si="3"/>
        <v>12</v>
      </c>
      <c r="AR16" s="136">
        <v>11.5</v>
      </c>
      <c r="AS16" s="136">
        <v>12</v>
      </c>
      <c r="AT16" s="136">
        <v>11.5</v>
      </c>
      <c r="AU16" s="136">
        <v>12</v>
      </c>
      <c r="AV16" s="93">
        <f t="shared" si="4"/>
        <v>11.55</v>
      </c>
      <c r="AW16" s="93">
        <f t="shared" si="4"/>
        <v>12.25</v>
      </c>
      <c r="AX16" s="136">
        <v>11.6</v>
      </c>
      <c r="AY16" s="136">
        <v>12.5</v>
      </c>
      <c r="AZ16" s="136">
        <v>11.8</v>
      </c>
      <c r="BA16" s="136">
        <v>12.5</v>
      </c>
      <c r="BB16" s="136">
        <v>11.8</v>
      </c>
      <c r="BC16" s="136">
        <v>12.6</v>
      </c>
      <c r="BD16" s="136">
        <v>12</v>
      </c>
      <c r="BE16" s="136">
        <v>12.7</v>
      </c>
      <c r="BF16" s="93">
        <f t="shared" si="5"/>
        <v>12</v>
      </c>
      <c r="BG16" s="93">
        <f t="shared" si="6"/>
        <v>12.6</v>
      </c>
      <c r="BH16" s="93">
        <f t="shared" si="7"/>
        <v>12</v>
      </c>
      <c r="BI16" s="93">
        <f t="shared" si="8"/>
        <v>12.6</v>
      </c>
      <c r="BJ16" s="136">
        <v>12</v>
      </c>
      <c r="BK16" s="136">
        <v>12.5</v>
      </c>
      <c r="BL16" s="136">
        <v>11.6</v>
      </c>
      <c r="BM16" s="136">
        <v>12.5</v>
      </c>
      <c r="BN16" s="136">
        <v>11.5</v>
      </c>
      <c r="BO16" s="136">
        <v>12.5</v>
      </c>
      <c r="BP16" s="136">
        <v>11.5</v>
      </c>
      <c r="BQ16" s="136">
        <v>12.5</v>
      </c>
      <c r="BR16" s="136">
        <v>11</v>
      </c>
      <c r="BS16" s="136">
        <v>12.5</v>
      </c>
      <c r="BT16" s="136">
        <v>11</v>
      </c>
      <c r="BU16" s="136">
        <v>12.4</v>
      </c>
      <c r="BV16" s="93">
        <f t="shared" si="9"/>
        <v>10.75</v>
      </c>
      <c r="BW16" s="93">
        <f t="shared" si="10"/>
        <v>12.15</v>
      </c>
      <c r="BX16" s="136">
        <v>10.5</v>
      </c>
      <c r="BY16" s="136">
        <v>11.9</v>
      </c>
      <c r="BZ16" s="136">
        <v>10.199999999999999</v>
      </c>
      <c r="CA16" s="136">
        <v>11.6</v>
      </c>
      <c r="CB16" s="93">
        <f t="shared" si="11"/>
        <v>10.3</v>
      </c>
      <c r="CC16" s="93">
        <f t="shared" si="12"/>
        <v>11.399999999999999</v>
      </c>
      <c r="CD16" s="136">
        <v>10.4</v>
      </c>
      <c r="CE16" s="136">
        <v>11.2</v>
      </c>
      <c r="CF16" s="93">
        <f t="shared" si="13"/>
        <v>10.4</v>
      </c>
      <c r="CG16" s="93">
        <f t="shared" si="14"/>
        <v>11.2</v>
      </c>
      <c r="CH16" s="93">
        <f t="shared" si="15"/>
        <v>10.4</v>
      </c>
      <c r="CI16" s="93">
        <f t="shared" si="16"/>
        <v>11.2</v>
      </c>
      <c r="CJ16" s="136">
        <v>10.4</v>
      </c>
      <c r="CK16" s="136">
        <v>11.2</v>
      </c>
      <c r="CL16" s="136">
        <v>10.4</v>
      </c>
      <c r="CM16" s="136">
        <v>11</v>
      </c>
      <c r="CN16" s="136">
        <v>9.1999999999999993</v>
      </c>
      <c r="CO16" s="136">
        <v>11</v>
      </c>
      <c r="CP16" s="136">
        <v>9.1999999999999993</v>
      </c>
      <c r="CQ16" s="136">
        <v>11</v>
      </c>
      <c r="CR16" s="136">
        <v>9</v>
      </c>
      <c r="CS16" s="136">
        <v>11</v>
      </c>
      <c r="CT16" s="136">
        <v>9</v>
      </c>
      <c r="CU16" s="136">
        <v>11</v>
      </c>
      <c r="CV16" s="93">
        <f t="shared" si="17"/>
        <v>9</v>
      </c>
      <c r="CW16" s="93">
        <f t="shared" si="17"/>
        <v>11</v>
      </c>
      <c r="CX16" s="136">
        <v>9</v>
      </c>
      <c r="CY16" s="136">
        <v>11</v>
      </c>
      <c r="CZ16" s="136">
        <v>9</v>
      </c>
      <c r="DA16" s="136">
        <v>11</v>
      </c>
      <c r="DB16" s="136">
        <v>9</v>
      </c>
      <c r="DC16" s="136">
        <v>11</v>
      </c>
    </row>
    <row r="17" spans="1:107" ht="15.75" customHeight="1" thickBot="1" x14ac:dyDescent="0.3">
      <c r="A17" s="2" t="s">
        <v>18</v>
      </c>
      <c r="B17" s="122">
        <v>15.3</v>
      </c>
      <c r="C17" s="122">
        <v>15.7</v>
      </c>
      <c r="D17" s="137">
        <v>15.1</v>
      </c>
      <c r="E17" s="137">
        <v>15.6</v>
      </c>
      <c r="F17" s="122">
        <v>15.1</v>
      </c>
      <c r="G17" s="122">
        <v>15.5</v>
      </c>
      <c r="H17" s="122">
        <v>14.9</v>
      </c>
      <c r="I17" s="122">
        <v>15.5</v>
      </c>
      <c r="J17" s="122">
        <v>14.9</v>
      </c>
      <c r="K17" s="122">
        <v>15.4</v>
      </c>
      <c r="L17" s="122">
        <v>14.8</v>
      </c>
      <c r="M17" s="122">
        <v>15</v>
      </c>
      <c r="N17" s="122">
        <v>14.7</v>
      </c>
      <c r="O17" s="122">
        <v>15</v>
      </c>
      <c r="P17" s="122">
        <v>14.7</v>
      </c>
      <c r="Q17" s="122">
        <v>15</v>
      </c>
      <c r="R17" s="122">
        <v>14.7</v>
      </c>
      <c r="S17" s="122">
        <v>15</v>
      </c>
      <c r="T17" s="122">
        <v>14.7</v>
      </c>
      <c r="U17" s="122">
        <v>15</v>
      </c>
      <c r="V17" s="122">
        <v>14.5</v>
      </c>
      <c r="W17" s="122">
        <v>14.7</v>
      </c>
      <c r="X17" s="122">
        <v>14.5</v>
      </c>
      <c r="Y17" s="122">
        <v>14.7</v>
      </c>
      <c r="Z17" s="92">
        <f t="shared" si="0"/>
        <v>14.5</v>
      </c>
      <c r="AA17" s="92">
        <f t="shared" si="1"/>
        <v>14.649999999999999</v>
      </c>
      <c r="AB17" s="122">
        <v>14.5</v>
      </c>
      <c r="AC17" s="122">
        <v>14.6</v>
      </c>
      <c r="AD17" s="122">
        <v>14.2</v>
      </c>
      <c r="AE17" s="122">
        <v>14.7</v>
      </c>
      <c r="AF17" s="122">
        <v>14.2</v>
      </c>
      <c r="AG17" s="122">
        <v>14.7</v>
      </c>
      <c r="AH17" s="92">
        <v>14.2</v>
      </c>
      <c r="AI17" s="92">
        <v>14.7</v>
      </c>
      <c r="AJ17" s="92">
        <v>14.2</v>
      </c>
      <c r="AK17" s="92">
        <v>14.7</v>
      </c>
      <c r="AL17" s="92">
        <f t="shared" si="2"/>
        <v>14.1</v>
      </c>
      <c r="AM17" s="92">
        <f t="shared" si="2"/>
        <v>14.5</v>
      </c>
      <c r="AN17" s="122">
        <v>14</v>
      </c>
      <c r="AO17" s="122">
        <v>14.3</v>
      </c>
      <c r="AP17" s="92">
        <f t="shared" si="3"/>
        <v>14.1</v>
      </c>
      <c r="AQ17" s="92">
        <f t="shared" si="3"/>
        <v>14.55</v>
      </c>
      <c r="AR17" s="122">
        <v>14.2</v>
      </c>
      <c r="AS17" s="122">
        <v>14.8</v>
      </c>
      <c r="AT17" s="122">
        <v>14.2</v>
      </c>
      <c r="AU17" s="122">
        <v>14.8</v>
      </c>
      <c r="AV17" s="92">
        <f t="shared" si="4"/>
        <v>14.25</v>
      </c>
      <c r="AW17" s="92">
        <f t="shared" si="4"/>
        <v>14.8</v>
      </c>
      <c r="AX17" s="122">
        <v>14.3</v>
      </c>
      <c r="AY17" s="122">
        <v>14.8</v>
      </c>
      <c r="AZ17" s="122">
        <v>14.3</v>
      </c>
      <c r="BA17" s="122">
        <v>14.8</v>
      </c>
      <c r="BB17" s="122">
        <v>14.3</v>
      </c>
      <c r="BC17" s="122">
        <v>14.8</v>
      </c>
      <c r="BD17" s="122">
        <v>14.3</v>
      </c>
      <c r="BE17" s="122">
        <v>14.8</v>
      </c>
      <c r="BF17" s="92">
        <f t="shared" si="5"/>
        <v>14.25</v>
      </c>
      <c r="BG17" s="92">
        <f t="shared" si="6"/>
        <v>14.7</v>
      </c>
      <c r="BH17" s="92">
        <f t="shared" si="7"/>
        <v>14.25</v>
      </c>
      <c r="BI17" s="92">
        <f t="shared" si="8"/>
        <v>14.7</v>
      </c>
      <c r="BJ17" s="122">
        <v>14.2</v>
      </c>
      <c r="BK17" s="122">
        <v>14.6</v>
      </c>
      <c r="BL17" s="122">
        <v>14.2</v>
      </c>
      <c r="BM17" s="122">
        <v>14.4</v>
      </c>
      <c r="BN17" s="122">
        <v>14</v>
      </c>
      <c r="BO17" s="122">
        <v>14.3</v>
      </c>
      <c r="BP17" s="122">
        <v>13.6</v>
      </c>
      <c r="BQ17" s="122">
        <v>14.2</v>
      </c>
      <c r="BR17" s="122">
        <v>13.4</v>
      </c>
      <c r="BS17" s="122">
        <v>14.2</v>
      </c>
      <c r="BT17" s="122">
        <v>13</v>
      </c>
      <c r="BU17" s="122">
        <v>13.6</v>
      </c>
      <c r="BV17" s="92">
        <f t="shared" si="9"/>
        <v>12.75</v>
      </c>
      <c r="BW17" s="92">
        <f t="shared" si="10"/>
        <v>13.35</v>
      </c>
      <c r="BX17" s="122">
        <v>12.5</v>
      </c>
      <c r="BY17" s="122">
        <v>13.1</v>
      </c>
      <c r="BZ17" s="122">
        <v>12.4</v>
      </c>
      <c r="CA17" s="122">
        <v>13</v>
      </c>
      <c r="CB17" s="92">
        <f t="shared" si="11"/>
        <v>12.3</v>
      </c>
      <c r="CC17" s="92">
        <f t="shared" si="12"/>
        <v>12.8</v>
      </c>
      <c r="CD17" s="122">
        <v>12.2</v>
      </c>
      <c r="CE17" s="122">
        <v>12.6</v>
      </c>
      <c r="CF17" s="92">
        <f t="shared" si="13"/>
        <v>12.149999999999999</v>
      </c>
      <c r="CG17" s="92">
        <f t="shared" si="14"/>
        <v>12.6</v>
      </c>
      <c r="CH17" s="92">
        <f t="shared" si="15"/>
        <v>12.149999999999999</v>
      </c>
      <c r="CI17" s="92">
        <f t="shared" si="16"/>
        <v>12.6</v>
      </c>
      <c r="CJ17" s="122">
        <v>12.1</v>
      </c>
      <c r="CK17" s="122">
        <v>12.6</v>
      </c>
      <c r="CL17" s="122">
        <v>12.2</v>
      </c>
      <c r="CM17" s="122">
        <v>12.5</v>
      </c>
      <c r="CN17" s="122">
        <v>12</v>
      </c>
      <c r="CO17" s="122">
        <v>12.4</v>
      </c>
      <c r="CP17" s="122">
        <v>11.8</v>
      </c>
      <c r="CQ17" s="122">
        <v>12.1</v>
      </c>
      <c r="CR17" s="122">
        <v>11.5</v>
      </c>
      <c r="CS17" s="122">
        <v>12</v>
      </c>
      <c r="CT17" s="122">
        <v>11</v>
      </c>
      <c r="CU17" s="122">
        <v>11.5</v>
      </c>
      <c r="CV17" s="92">
        <f t="shared" si="17"/>
        <v>11</v>
      </c>
      <c r="CW17" s="92">
        <f t="shared" si="17"/>
        <v>11.45</v>
      </c>
      <c r="CX17" s="122">
        <v>11</v>
      </c>
      <c r="CY17" s="122">
        <v>11.4</v>
      </c>
      <c r="CZ17" s="122">
        <v>11</v>
      </c>
      <c r="DA17" s="122">
        <v>11.4</v>
      </c>
      <c r="DB17" s="122">
        <v>11.1</v>
      </c>
      <c r="DC17" s="122">
        <v>11.6</v>
      </c>
    </row>
    <row r="18" spans="1:107" ht="14.25" hidden="1" customHeight="1" outlineLevel="1" x14ac:dyDescent="0.25">
      <c r="A18" s="3" t="s">
        <v>2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>
        <f t="shared" si="3"/>
        <v>0</v>
      </c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>
        <f t="shared" si="17"/>
        <v>0</v>
      </c>
      <c r="CW18" s="134"/>
      <c r="CX18" s="134"/>
      <c r="CY18" s="134"/>
      <c r="CZ18" s="134"/>
      <c r="DA18" s="134"/>
      <c r="DB18" s="134"/>
      <c r="DC18" s="134"/>
    </row>
    <row r="19" spans="1:107" s="43" customFormat="1" ht="14.25" hidden="1" customHeight="1" outlineLevel="1" thickBot="1" x14ac:dyDescent="0.3">
      <c r="A19" s="37" t="s">
        <v>4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34">
        <f t="shared" si="3"/>
        <v>0</v>
      </c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34">
        <f t="shared" si="17"/>
        <v>0</v>
      </c>
      <c r="CW19" s="126"/>
      <c r="CX19" s="126"/>
      <c r="CY19" s="126"/>
      <c r="CZ19" s="126"/>
      <c r="DA19" s="126"/>
      <c r="DB19" s="126"/>
      <c r="DC19" s="126"/>
    </row>
    <row r="20" spans="1:107" ht="129.75" customHeight="1" collapsed="1" thickBot="1" x14ac:dyDescent="0.3">
      <c r="A20" s="129" t="s">
        <v>36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</row>
    <row r="21" spans="1:107" ht="129.75" customHeight="1" x14ac:dyDescent="0.25">
      <c r="A21" s="130" t="s">
        <v>35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</row>
    <row r="22" spans="1:107" ht="129.75" customHeight="1" x14ac:dyDescent="0.25">
      <c r="A22" s="130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</row>
    <row r="23" spans="1:107" ht="15.75" x14ac:dyDescent="0.25">
      <c r="A23" s="10"/>
    </row>
    <row r="24" spans="1:107" ht="15.75" x14ac:dyDescent="0.25">
      <c r="A24" s="11" t="s">
        <v>15</v>
      </c>
    </row>
    <row r="25" spans="1:107" ht="15.75" x14ac:dyDescent="0.25">
      <c r="A25" s="10" t="s">
        <v>16</v>
      </c>
    </row>
    <row r="30" spans="1:107" ht="22.5" customHeight="1" x14ac:dyDescent="0.2"/>
    <row r="31" spans="1:107" ht="22.5" customHeight="1" x14ac:dyDescent="0.2"/>
    <row r="32" spans="1:107" ht="22.5" customHeight="1" x14ac:dyDescent="0.2"/>
    <row r="33" spans="1:107" ht="22.5" customHeight="1" x14ac:dyDescent="0.2"/>
    <row r="34" spans="1:107" ht="22.5" customHeight="1" x14ac:dyDescent="0.2"/>
    <row r="35" spans="1:107" ht="22.5" customHeight="1" x14ac:dyDescent="0.2"/>
    <row r="36" spans="1:107" ht="22.5" customHeight="1" x14ac:dyDescent="0.2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</row>
    <row r="37" spans="1:107" ht="22.5" customHeight="1" x14ac:dyDescent="0.2"/>
    <row r="38" spans="1:107" ht="22.5" customHeight="1" x14ac:dyDescent="0.2">
      <c r="A38" t="s">
        <v>25</v>
      </c>
    </row>
    <row r="39" spans="1:107" ht="22.5" customHeight="1" x14ac:dyDescent="0.2">
      <c r="A39" s="15" t="s">
        <v>20</v>
      </c>
    </row>
    <row r="40" spans="1:107" ht="22.5" customHeight="1" x14ac:dyDescent="0.2"/>
  </sheetData>
  <dataConsolidate/>
  <mergeCells count="106">
    <mergeCell ref="CZ7:DA7"/>
    <mergeCell ref="CZ8:DA8"/>
    <mergeCell ref="CX7:CY7"/>
    <mergeCell ref="CX8:CY8"/>
    <mergeCell ref="BB7:BC7"/>
    <mergeCell ref="BB8:BC8"/>
    <mergeCell ref="BV7:BW7"/>
    <mergeCell ref="BV8:BW8"/>
    <mergeCell ref="BR7:BS7"/>
    <mergeCell ref="BR8:BS8"/>
    <mergeCell ref="BF7:BG7"/>
    <mergeCell ref="BF8:BG8"/>
    <mergeCell ref="BD7:BE7"/>
    <mergeCell ref="BD8:BE8"/>
    <mergeCell ref="BH7:BI7"/>
    <mergeCell ref="BH8:BI8"/>
    <mergeCell ref="BJ7:BK7"/>
    <mergeCell ref="BJ8:BK8"/>
    <mergeCell ref="BP7:BQ7"/>
    <mergeCell ref="BP8:BQ8"/>
    <mergeCell ref="BN7:BO7"/>
    <mergeCell ref="BN8:BO8"/>
    <mergeCell ref="BL7:BM7"/>
    <mergeCell ref="BL8:BM8"/>
    <mergeCell ref="BX7:BY7"/>
    <mergeCell ref="BX8:BY8"/>
    <mergeCell ref="AP7:AQ7"/>
    <mergeCell ref="AP8:AQ8"/>
    <mergeCell ref="AR7:AS7"/>
    <mergeCell ref="AR8:AS8"/>
    <mergeCell ref="AZ7:BA7"/>
    <mergeCell ref="AZ8:BA8"/>
    <mergeCell ref="AT7:AU7"/>
    <mergeCell ref="AT8:AU8"/>
    <mergeCell ref="AV7:AW7"/>
    <mergeCell ref="AV8:AW8"/>
    <mergeCell ref="AX7:AY7"/>
    <mergeCell ref="AX8:AY8"/>
    <mergeCell ref="BT7:BU7"/>
    <mergeCell ref="BT8:BU8"/>
    <mergeCell ref="AH7:AI7"/>
    <mergeCell ref="AH8:AI8"/>
    <mergeCell ref="AJ7:AK7"/>
    <mergeCell ref="AJ8:AK8"/>
    <mergeCell ref="AL7:AM7"/>
    <mergeCell ref="AL8:AM8"/>
    <mergeCell ref="V7:W7"/>
    <mergeCell ref="V8:W8"/>
    <mergeCell ref="AF7:AG7"/>
    <mergeCell ref="AF8:AG8"/>
    <mergeCell ref="AD7:AE7"/>
    <mergeCell ref="AD8:AE8"/>
    <mergeCell ref="Z7:AA7"/>
    <mergeCell ref="Z8:AA8"/>
    <mergeCell ref="AB7:AC7"/>
    <mergeCell ref="AB8:AC8"/>
    <mergeCell ref="X7:Y7"/>
    <mergeCell ref="X8:Y8"/>
    <mergeCell ref="CD7:CE7"/>
    <mergeCell ref="CD8:CE8"/>
    <mergeCell ref="B8:C8"/>
    <mergeCell ref="D8:E8"/>
    <mergeCell ref="F8:G8"/>
    <mergeCell ref="F7:G7"/>
    <mergeCell ref="B7:C7"/>
    <mergeCell ref="D7:E7"/>
    <mergeCell ref="H7:I7"/>
    <mergeCell ref="H8:I8"/>
    <mergeCell ref="T7:U7"/>
    <mergeCell ref="T8:U8"/>
    <mergeCell ref="L7:M7"/>
    <mergeCell ref="L8:M8"/>
    <mergeCell ref="J7:K7"/>
    <mergeCell ref="J8:K8"/>
    <mergeCell ref="R7:S7"/>
    <mergeCell ref="R8:S8"/>
    <mergeCell ref="P7:Q7"/>
    <mergeCell ref="P8:Q8"/>
    <mergeCell ref="N7:O7"/>
    <mergeCell ref="N8:O8"/>
    <mergeCell ref="AN7:AO7"/>
    <mergeCell ref="AN8:AO8"/>
    <mergeCell ref="DB7:DC7"/>
    <mergeCell ref="DB8:DC8"/>
    <mergeCell ref="CV7:CW7"/>
    <mergeCell ref="CV8:CW8"/>
    <mergeCell ref="CT7:CU7"/>
    <mergeCell ref="CT8:CU8"/>
    <mergeCell ref="BZ7:CA7"/>
    <mergeCell ref="BZ8:CA8"/>
    <mergeCell ref="CR7:CS7"/>
    <mergeCell ref="CR8:CS8"/>
    <mergeCell ref="CP7:CQ7"/>
    <mergeCell ref="CP8:CQ8"/>
    <mergeCell ref="CN7:CO7"/>
    <mergeCell ref="CN8:CO8"/>
    <mergeCell ref="CL7:CM7"/>
    <mergeCell ref="CL8:CM8"/>
    <mergeCell ref="CF7:CG7"/>
    <mergeCell ref="CF8:CG8"/>
    <mergeCell ref="CH7:CI7"/>
    <mergeCell ref="CH8:CI8"/>
    <mergeCell ref="CJ7:CK7"/>
    <mergeCell ref="CJ8:CK8"/>
    <mergeCell ref="CB7:CC7"/>
    <mergeCell ref="CB8:CC8"/>
  </mergeCells>
  <hyperlinks>
    <hyperlink ref="AY46" r:id="rId1" display="uditamir@012.net.il"/>
    <hyperlink ref="BG7" r:id="rId2" display="dvirlevin101@gmail.com"/>
    <hyperlink ref="AY47" r:id="rId3" display="uditamir1@gmail.com"/>
  </hyperlinks>
  <pageMargins left="0.75" right="0.75" top="1" bottom="1" header="0.5" footer="0.5"/>
  <pageSetup paperSize="9" scale="67" orientation="landscape" horizontalDpi="4294967293" r:id="rId4"/>
  <headerFooter alignWithMargins="0"/>
  <drawing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DI40"/>
  <sheetViews>
    <sheetView showGridLines="0" rightToLeft="1" zoomScaleNormal="100" workbookViewId="0">
      <pane xSplit="1" ySplit="8" topLeftCell="DC11" activePane="bottomRight" state="frozen"/>
      <selection pane="topRight" activeCell="D1" sqref="D1"/>
      <selection pane="bottomLeft" activeCell="A6" sqref="A6"/>
      <selection pane="bottomRight" activeCell="DK20" sqref="DK20"/>
    </sheetView>
  </sheetViews>
  <sheetFormatPr defaultRowHeight="12.75" outlineLevelRow="1" outlineLevelCol="1" x14ac:dyDescent="0.2"/>
  <cols>
    <col min="1" max="1" width="39" customWidth="1"/>
    <col min="2" max="2" width="14.85546875" hidden="1" customWidth="1" outlineLevel="1"/>
    <col min="3" max="3" width="15.85546875" hidden="1" customWidth="1" outlineLevel="1"/>
    <col min="4" max="4" width="14.85546875" hidden="1" customWidth="1" outlineLevel="1" collapsed="1"/>
    <col min="5" max="5" width="15.85546875" hidden="1" customWidth="1" outlineLevel="1"/>
    <col min="6" max="6" width="14.85546875" hidden="1" customWidth="1" outlineLevel="1" collapsed="1"/>
    <col min="7" max="7" width="15.85546875" hidden="1" customWidth="1" outlineLevel="1"/>
    <col min="8" max="8" width="14.85546875" hidden="1" customWidth="1" outlineLevel="1" collapsed="1"/>
    <col min="9" max="9" width="15.85546875" hidden="1" customWidth="1" outlineLevel="1"/>
    <col min="10" max="10" width="14.85546875" hidden="1" customWidth="1" outlineLevel="1" collapsed="1"/>
    <col min="11" max="11" width="15.85546875" hidden="1" customWidth="1" outlineLevel="1"/>
    <col min="12" max="12" width="14.85546875" hidden="1" customWidth="1" outlineLevel="1" collapsed="1"/>
    <col min="13" max="13" width="15.85546875" hidden="1" customWidth="1" outlineLevel="1"/>
    <col min="14" max="14" width="14.85546875" hidden="1" customWidth="1" outlineLevel="1" collapsed="1"/>
    <col min="15" max="15" width="15.85546875" hidden="1" customWidth="1" outlineLevel="1"/>
    <col min="16" max="16" width="14.85546875" hidden="1" customWidth="1" outlineLevel="1" collapsed="1"/>
    <col min="17" max="17" width="15.85546875" hidden="1" customWidth="1" outlineLevel="1"/>
    <col min="18" max="18" width="14.85546875" hidden="1" customWidth="1" outlineLevel="1"/>
    <col min="19" max="19" width="15.85546875" hidden="1" customWidth="1" outlineLevel="1"/>
    <col min="20" max="20" width="14.85546875" hidden="1" customWidth="1" outlineLevel="1" collapsed="1"/>
    <col min="21" max="21" width="15.85546875" hidden="1" customWidth="1" outlineLevel="1"/>
    <col min="22" max="22" width="14.85546875" hidden="1" customWidth="1" outlineLevel="1" collapsed="1"/>
    <col min="23" max="23" width="15.85546875" hidden="1" customWidth="1" outlineLevel="1"/>
    <col min="24" max="24" width="14.85546875" hidden="1" customWidth="1" outlineLevel="1" collapsed="1"/>
    <col min="25" max="25" width="15.85546875" hidden="1" customWidth="1" outlineLevel="1"/>
    <col min="26" max="26" width="14.85546875" hidden="1" customWidth="1" outlineLevel="1" collapsed="1"/>
    <col min="27" max="27" width="15.85546875" hidden="1" customWidth="1" outlineLevel="1"/>
    <col min="28" max="28" width="14.85546875" hidden="1" customWidth="1" outlineLevel="1" collapsed="1"/>
    <col min="29" max="29" width="15.85546875" hidden="1" customWidth="1" outlineLevel="1"/>
    <col min="30" max="30" width="14.85546875" hidden="1" customWidth="1" outlineLevel="1" collapsed="1"/>
    <col min="31" max="31" width="15.85546875" hidden="1" customWidth="1" outlineLevel="1"/>
    <col min="32" max="32" width="14.85546875" hidden="1" customWidth="1" outlineLevel="1" collapsed="1"/>
    <col min="33" max="33" width="15.85546875" hidden="1" customWidth="1" outlineLevel="1"/>
    <col min="34" max="34" width="14.85546875" hidden="1" customWidth="1" outlineLevel="1" collapsed="1"/>
    <col min="35" max="35" width="15.85546875" hidden="1" customWidth="1" outlineLevel="1"/>
    <col min="36" max="36" width="14.85546875" hidden="1" customWidth="1" outlineLevel="1" collapsed="1"/>
    <col min="37" max="37" width="15.85546875" hidden="1" customWidth="1" outlineLevel="1"/>
    <col min="38" max="38" width="14.85546875" hidden="1" customWidth="1" outlineLevel="1" collapsed="1"/>
    <col min="39" max="39" width="15.85546875" hidden="1" customWidth="1" outlineLevel="1"/>
    <col min="40" max="40" width="14.85546875" hidden="1" customWidth="1" outlineLevel="1" collapsed="1"/>
    <col min="41" max="41" width="15.85546875" hidden="1" customWidth="1" outlineLevel="1"/>
    <col min="42" max="42" width="14.85546875" hidden="1" customWidth="1" outlineLevel="1" collapsed="1"/>
    <col min="43" max="43" width="15.85546875" hidden="1" customWidth="1" outlineLevel="1"/>
    <col min="44" max="44" width="14.85546875" hidden="1" customWidth="1" outlineLevel="1" collapsed="1"/>
    <col min="45" max="45" width="15.85546875" hidden="1" customWidth="1" outlineLevel="1"/>
    <col min="46" max="46" width="14.85546875" hidden="1" customWidth="1" outlineLevel="1" collapsed="1"/>
    <col min="47" max="47" width="15.85546875" hidden="1" customWidth="1" outlineLevel="1"/>
    <col min="48" max="48" width="14.85546875" hidden="1" customWidth="1" outlineLevel="1" collapsed="1"/>
    <col min="49" max="49" width="15.85546875" hidden="1" customWidth="1" outlineLevel="1"/>
    <col min="50" max="50" width="14.85546875" hidden="1" customWidth="1" outlineLevel="1"/>
    <col min="51" max="51" width="15.85546875" hidden="1" customWidth="1" outlineLevel="1"/>
    <col min="52" max="52" width="14.85546875" hidden="1" customWidth="1" outlineLevel="1" collapsed="1"/>
    <col min="53" max="53" width="15.85546875" hidden="1" customWidth="1" outlineLevel="1"/>
    <col min="54" max="54" width="14.85546875" hidden="1" customWidth="1" outlineLevel="1" collapsed="1"/>
    <col min="55" max="55" width="15.85546875" hidden="1" customWidth="1" outlineLevel="1"/>
    <col min="56" max="56" width="14.85546875" hidden="1" customWidth="1" outlineLevel="1" collapsed="1"/>
    <col min="57" max="57" width="15.85546875" hidden="1" customWidth="1" outlineLevel="1"/>
    <col min="58" max="58" width="14.85546875" hidden="1" customWidth="1" outlineLevel="1" collapsed="1"/>
    <col min="59" max="59" width="15.85546875" hidden="1" customWidth="1" outlineLevel="1"/>
    <col min="60" max="60" width="14.85546875" hidden="1" customWidth="1" outlineLevel="1" collapsed="1"/>
    <col min="61" max="61" width="15.85546875" hidden="1" customWidth="1" outlineLevel="1"/>
    <col min="62" max="62" width="14.85546875" hidden="1" customWidth="1" outlineLevel="1" collapsed="1"/>
    <col min="63" max="63" width="15.85546875" hidden="1" customWidth="1" outlineLevel="1"/>
    <col min="64" max="64" width="14.85546875" hidden="1" customWidth="1" outlineLevel="1" collapsed="1"/>
    <col min="65" max="65" width="15.85546875" hidden="1" customWidth="1" outlineLevel="1"/>
    <col min="66" max="66" width="14.85546875" hidden="1" customWidth="1" outlineLevel="1" collapsed="1"/>
    <col min="67" max="67" width="15.85546875" hidden="1" customWidth="1" outlineLevel="1"/>
    <col min="68" max="68" width="14.85546875" hidden="1" customWidth="1" outlineLevel="1" collapsed="1"/>
    <col min="69" max="69" width="15.85546875" hidden="1" customWidth="1" outlineLevel="1"/>
    <col min="70" max="70" width="14.85546875" hidden="1" customWidth="1" outlineLevel="1" collapsed="1"/>
    <col min="71" max="71" width="15.85546875" hidden="1" customWidth="1" outlineLevel="1"/>
    <col min="72" max="72" width="14.85546875" hidden="1" customWidth="1" outlineLevel="1" collapsed="1"/>
    <col min="73" max="73" width="15.85546875" hidden="1" customWidth="1" outlineLevel="1"/>
    <col min="74" max="74" width="14.85546875" hidden="1" customWidth="1" outlineLevel="1" collapsed="1"/>
    <col min="75" max="75" width="15.85546875" hidden="1" customWidth="1" outlineLevel="1"/>
    <col min="76" max="76" width="14.85546875" hidden="1" customWidth="1" outlineLevel="1" collapsed="1"/>
    <col min="77" max="77" width="15.85546875" hidden="1" customWidth="1" outlineLevel="1"/>
    <col min="78" max="78" width="14.85546875" hidden="1" customWidth="1" outlineLevel="1" collapsed="1"/>
    <col min="79" max="79" width="15.85546875" hidden="1" customWidth="1" outlineLevel="1"/>
    <col min="80" max="80" width="14.85546875" hidden="1" customWidth="1" outlineLevel="1" collapsed="1"/>
    <col min="81" max="81" width="15.85546875" hidden="1" customWidth="1" outlineLevel="1"/>
    <col min="82" max="82" width="14.85546875" hidden="1" customWidth="1" outlineLevel="1" collapsed="1"/>
    <col min="83" max="83" width="15.85546875" hidden="1" customWidth="1" outlineLevel="1"/>
    <col min="84" max="84" width="14.85546875" hidden="1" customWidth="1" outlineLevel="1" collapsed="1"/>
    <col min="85" max="85" width="15.85546875" hidden="1" customWidth="1" outlineLevel="1"/>
    <col min="86" max="86" width="14.85546875" hidden="1" customWidth="1" outlineLevel="1" collapsed="1"/>
    <col min="87" max="87" width="15.85546875" hidden="1" customWidth="1" outlineLevel="1"/>
    <col min="88" max="88" width="14.85546875" hidden="1" customWidth="1" outlineLevel="1" collapsed="1"/>
    <col min="89" max="89" width="15.85546875" hidden="1" customWidth="1" outlineLevel="1"/>
    <col min="90" max="90" width="14.85546875" hidden="1" customWidth="1" outlineLevel="1" collapsed="1"/>
    <col min="91" max="91" width="15.85546875" hidden="1" customWidth="1" outlineLevel="1"/>
    <col min="92" max="92" width="14.85546875" hidden="1" customWidth="1" outlineLevel="1" collapsed="1"/>
    <col min="93" max="93" width="15.85546875" hidden="1" customWidth="1" outlineLevel="1"/>
    <col min="94" max="94" width="14.85546875" hidden="1" customWidth="1" outlineLevel="1" collapsed="1"/>
    <col min="95" max="95" width="15.85546875" hidden="1" customWidth="1" outlineLevel="1"/>
    <col min="96" max="96" width="14.85546875" hidden="1" customWidth="1" outlineLevel="1" collapsed="1"/>
    <col min="97" max="97" width="15.85546875" hidden="1" customWidth="1" outlineLevel="1"/>
    <col min="98" max="98" width="14.85546875" hidden="1" customWidth="1" outlineLevel="1" collapsed="1"/>
    <col min="99" max="99" width="15.85546875" hidden="1" customWidth="1" outlineLevel="1"/>
    <col min="100" max="100" width="14.85546875" hidden="1" customWidth="1" outlineLevel="1" collapsed="1"/>
    <col min="101" max="101" width="15.85546875" hidden="1" customWidth="1" outlineLevel="1"/>
    <col min="102" max="102" width="14.85546875" hidden="1" customWidth="1" outlineLevel="1" collapsed="1"/>
    <col min="103" max="103" width="15.85546875" hidden="1" customWidth="1" outlineLevel="1"/>
    <col min="104" max="104" width="14.85546875" hidden="1" customWidth="1" outlineLevel="1" collapsed="1"/>
    <col min="105" max="105" width="15.85546875" hidden="1" customWidth="1" outlineLevel="1"/>
    <col min="106" max="106" width="14.85546875" hidden="1" customWidth="1" outlineLevel="1" collapsed="1"/>
    <col min="107" max="107" width="15.85546875" hidden="1" customWidth="1" outlineLevel="1"/>
    <col min="108" max="108" width="14.85546875" hidden="1" customWidth="1" outlineLevel="1" collapsed="1"/>
    <col min="109" max="109" width="15.85546875" hidden="1" customWidth="1" outlineLevel="1"/>
    <col min="110" max="110" width="14.85546875" hidden="1" customWidth="1" outlineLevel="1" collapsed="1"/>
    <col min="111" max="111" width="15.85546875" hidden="1" customWidth="1" outlineLevel="1"/>
    <col min="112" max="112" width="14.85546875" customWidth="1" collapsed="1"/>
    <col min="113" max="113" width="15.85546875" customWidth="1"/>
  </cols>
  <sheetData>
    <row r="6" spans="1:113" ht="16.5" customHeight="1" thickBot="1" x14ac:dyDescent="0.25"/>
    <row r="7" spans="1:113" ht="15.75" x14ac:dyDescent="0.25">
      <c r="A7" s="140" t="s">
        <v>10</v>
      </c>
      <c r="B7" s="166">
        <v>42727</v>
      </c>
      <c r="C7" s="176"/>
      <c r="D7" s="166">
        <f>B8+1</f>
        <v>42734</v>
      </c>
      <c r="E7" s="176"/>
      <c r="F7" s="166">
        <f>D8+1</f>
        <v>42741</v>
      </c>
      <c r="G7" s="176"/>
      <c r="H7" s="166">
        <f>F8+1</f>
        <v>42748</v>
      </c>
      <c r="I7" s="176"/>
      <c r="J7" s="166">
        <f>H8+1</f>
        <v>42755</v>
      </c>
      <c r="K7" s="176"/>
      <c r="L7" s="166">
        <f>J8+1</f>
        <v>42762</v>
      </c>
      <c r="M7" s="176"/>
      <c r="N7" s="166">
        <f>L8+1</f>
        <v>42769</v>
      </c>
      <c r="O7" s="176"/>
      <c r="P7" s="166">
        <f>N8+1</f>
        <v>42776</v>
      </c>
      <c r="Q7" s="176"/>
      <c r="R7" s="166">
        <f>P8+1</f>
        <v>42783</v>
      </c>
      <c r="S7" s="176"/>
      <c r="T7" s="166">
        <f>R8+1</f>
        <v>42790</v>
      </c>
      <c r="U7" s="176"/>
      <c r="V7" s="166">
        <f>T8+1</f>
        <v>42797</v>
      </c>
      <c r="W7" s="176"/>
      <c r="X7" s="166">
        <f>V8+1</f>
        <v>42804</v>
      </c>
      <c r="Y7" s="176"/>
      <c r="Z7" s="166">
        <f>X8+1</f>
        <v>42811</v>
      </c>
      <c r="AA7" s="176"/>
      <c r="AB7" s="166">
        <f>Z8+1</f>
        <v>42818</v>
      </c>
      <c r="AC7" s="176"/>
      <c r="AD7" s="166">
        <f>AB8+1</f>
        <v>42825</v>
      </c>
      <c r="AE7" s="176"/>
      <c r="AF7" s="166">
        <f>AD8+1</f>
        <v>42832</v>
      </c>
      <c r="AG7" s="176"/>
      <c r="AH7" s="166">
        <f>AF8+1</f>
        <v>42839</v>
      </c>
      <c r="AI7" s="176"/>
      <c r="AJ7" s="166">
        <f>AH8+1</f>
        <v>42846</v>
      </c>
      <c r="AK7" s="176"/>
      <c r="AL7" s="166">
        <f>AJ8+1</f>
        <v>42853</v>
      </c>
      <c r="AM7" s="176"/>
      <c r="AN7" s="166">
        <f>AL8+1</f>
        <v>42860</v>
      </c>
      <c r="AO7" s="176"/>
      <c r="AP7" s="166">
        <f>AN8+1</f>
        <v>42867</v>
      </c>
      <c r="AQ7" s="176"/>
      <c r="AR7" s="166">
        <f>AP8+1</f>
        <v>42874</v>
      </c>
      <c r="AS7" s="176"/>
      <c r="AT7" s="166">
        <f>AR8+1</f>
        <v>42881</v>
      </c>
      <c r="AU7" s="176"/>
      <c r="AV7" s="166">
        <f>AT8+1</f>
        <v>42888</v>
      </c>
      <c r="AW7" s="176"/>
      <c r="AX7" s="166">
        <f>AV8+1</f>
        <v>42895</v>
      </c>
      <c r="AY7" s="176"/>
      <c r="AZ7" s="166">
        <f>AX8+1</f>
        <v>42902</v>
      </c>
      <c r="BA7" s="176"/>
      <c r="BB7" s="166">
        <f>AZ8+1</f>
        <v>42909</v>
      </c>
      <c r="BC7" s="176"/>
      <c r="BD7" s="166">
        <f>BB8+1</f>
        <v>42916</v>
      </c>
      <c r="BE7" s="176"/>
      <c r="BF7" s="166">
        <f>BD8+1</f>
        <v>42923</v>
      </c>
      <c r="BG7" s="176"/>
      <c r="BH7" s="166">
        <f>BF8+1</f>
        <v>42930</v>
      </c>
      <c r="BI7" s="176"/>
      <c r="BJ7" s="166">
        <f>BH8+1</f>
        <v>42937</v>
      </c>
      <c r="BK7" s="176"/>
      <c r="BL7" s="166">
        <f>BJ8+1</f>
        <v>42944</v>
      </c>
      <c r="BM7" s="176"/>
      <c r="BN7" s="166">
        <f>BL8+1</f>
        <v>42951</v>
      </c>
      <c r="BO7" s="176"/>
      <c r="BP7" s="166">
        <f>BN8+1</f>
        <v>42958</v>
      </c>
      <c r="BQ7" s="176"/>
      <c r="BR7" s="166">
        <f>BP8+1</f>
        <v>42965</v>
      </c>
      <c r="BS7" s="176"/>
      <c r="BT7" s="166">
        <f>BR8+1</f>
        <v>42972</v>
      </c>
      <c r="BU7" s="176"/>
      <c r="BV7" s="166">
        <f>BT8+1</f>
        <v>42979</v>
      </c>
      <c r="BW7" s="176"/>
      <c r="BX7" s="166">
        <f>BV8+1</f>
        <v>42986</v>
      </c>
      <c r="BY7" s="176"/>
      <c r="BZ7" s="166">
        <f>BX8+1</f>
        <v>42993</v>
      </c>
      <c r="CA7" s="176"/>
      <c r="CB7" s="166">
        <f>BZ8+1</f>
        <v>43000</v>
      </c>
      <c r="CC7" s="176"/>
      <c r="CD7" s="166">
        <f>CB8+1</f>
        <v>43007</v>
      </c>
      <c r="CE7" s="176"/>
      <c r="CF7" s="166">
        <f>CD8+1</f>
        <v>43014</v>
      </c>
      <c r="CG7" s="176"/>
      <c r="CH7" s="166">
        <f>CF8+1</f>
        <v>43021</v>
      </c>
      <c r="CI7" s="176"/>
      <c r="CJ7" s="166">
        <f>CH8+1</f>
        <v>43028</v>
      </c>
      <c r="CK7" s="176"/>
      <c r="CL7" s="166">
        <f>CJ8+1</f>
        <v>43035</v>
      </c>
      <c r="CM7" s="176"/>
      <c r="CN7" s="166">
        <f>CL8+1</f>
        <v>43042</v>
      </c>
      <c r="CO7" s="176"/>
      <c r="CP7" s="166">
        <f>CN8+1</f>
        <v>43049</v>
      </c>
      <c r="CQ7" s="176"/>
      <c r="CR7" s="166">
        <f>CP8+1</f>
        <v>43056</v>
      </c>
      <c r="CS7" s="176"/>
      <c r="CT7" s="166">
        <f>CR8+1</f>
        <v>43063</v>
      </c>
      <c r="CU7" s="176"/>
      <c r="CV7" s="166">
        <f>CT8+1</f>
        <v>43070</v>
      </c>
      <c r="CW7" s="176"/>
      <c r="CX7" s="166">
        <f>CV8+1</f>
        <v>43077</v>
      </c>
      <c r="CY7" s="176"/>
      <c r="CZ7" s="166">
        <f>CX8+1</f>
        <v>43084</v>
      </c>
      <c r="DA7" s="176"/>
      <c r="DB7" s="166">
        <f>CZ8+1</f>
        <v>43091</v>
      </c>
      <c r="DC7" s="176"/>
      <c r="DD7" s="166">
        <f>DB8+1</f>
        <v>43098</v>
      </c>
      <c r="DE7" s="176"/>
      <c r="DF7" s="166">
        <f>DD8+1</f>
        <v>43105</v>
      </c>
      <c r="DG7" s="176"/>
      <c r="DH7" s="166">
        <f>DF8+1</f>
        <v>43112</v>
      </c>
      <c r="DI7" s="176"/>
    </row>
    <row r="8" spans="1:113" ht="15.75" x14ac:dyDescent="0.25">
      <c r="A8" s="140" t="s">
        <v>11</v>
      </c>
      <c r="B8" s="168">
        <f>B7+6</f>
        <v>42733</v>
      </c>
      <c r="C8" s="177"/>
      <c r="D8" s="168">
        <f>D7+6</f>
        <v>42740</v>
      </c>
      <c r="E8" s="177"/>
      <c r="F8" s="168">
        <f>F7+6</f>
        <v>42747</v>
      </c>
      <c r="G8" s="177"/>
      <c r="H8" s="168">
        <f>H7+6</f>
        <v>42754</v>
      </c>
      <c r="I8" s="177"/>
      <c r="J8" s="168">
        <f>J7+6</f>
        <v>42761</v>
      </c>
      <c r="K8" s="177"/>
      <c r="L8" s="168">
        <f>L7+6</f>
        <v>42768</v>
      </c>
      <c r="M8" s="177"/>
      <c r="N8" s="168">
        <f>N7+6</f>
        <v>42775</v>
      </c>
      <c r="O8" s="177"/>
      <c r="P8" s="168">
        <f>P7+6</f>
        <v>42782</v>
      </c>
      <c r="Q8" s="177"/>
      <c r="R8" s="168">
        <f>R7+6</f>
        <v>42789</v>
      </c>
      <c r="S8" s="177"/>
      <c r="T8" s="168">
        <f>T7+6</f>
        <v>42796</v>
      </c>
      <c r="U8" s="177"/>
      <c r="V8" s="168">
        <f>V7+6</f>
        <v>42803</v>
      </c>
      <c r="W8" s="177"/>
      <c r="X8" s="168">
        <f>X7+6</f>
        <v>42810</v>
      </c>
      <c r="Y8" s="177"/>
      <c r="Z8" s="168">
        <f>Z7+6</f>
        <v>42817</v>
      </c>
      <c r="AA8" s="177"/>
      <c r="AB8" s="168">
        <f>AB7+6</f>
        <v>42824</v>
      </c>
      <c r="AC8" s="177"/>
      <c r="AD8" s="168">
        <f>AD7+6</f>
        <v>42831</v>
      </c>
      <c r="AE8" s="177"/>
      <c r="AF8" s="168">
        <f>AF7+6</f>
        <v>42838</v>
      </c>
      <c r="AG8" s="177"/>
      <c r="AH8" s="168">
        <f>AH7+6</f>
        <v>42845</v>
      </c>
      <c r="AI8" s="177"/>
      <c r="AJ8" s="168">
        <f>AJ7+6</f>
        <v>42852</v>
      </c>
      <c r="AK8" s="177"/>
      <c r="AL8" s="168">
        <f>AL7+6</f>
        <v>42859</v>
      </c>
      <c r="AM8" s="177"/>
      <c r="AN8" s="168">
        <f>AN7+6</f>
        <v>42866</v>
      </c>
      <c r="AO8" s="177"/>
      <c r="AP8" s="168">
        <f>AP7+6</f>
        <v>42873</v>
      </c>
      <c r="AQ8" s="177"/>
      <c r="AR8" s="168">
        <f>AR7+6</f>
        <v>42880</v>
      </c>
      <c r="AS8" s="177"/>
      <c r="AT8" s="168">
        <f>AT7+6</f>
        <v>42887</v>
      </c>
      <c r="AU8" s="177"/>
      <c r="AV8" s="168">
        <f>AV7+6</f>
        <v>42894</v>
      </c>
      <c r="AW8" s="177"/>
      <c r="AX8" s="168">
        <f>AX7+6</f>
        <v>42901</v>
      </c>
      <c r="AY8" s="177"/>
      <c r="AZ8" s="168">
        <f>AZ7+6</f>
        <v>42908</v>
      </c>
      <c r="BA8" s="177"/>
      <c r="BB8" s="168">
        <f>BB7+6</f>
        <v>42915</v>
      </c>
      <c r="BC8" s="177"/>
      <c r="BD8" s="168">
        <f>BD7+6</f>
        <v>42922</v>
      </c>
      <c r="BE8" s="177"/>
      <c r="BF8" s="168">
        <f>BF7+6</f>
        <v>42929</v>
      </c>
      <c r="BG8" s="177"/>
      <c r="BH8" s="168">
        <f>BH7+6</f>
        <v>42936</v>
      </c>
      <c r="BI8" s="177"/>
      <c r="BJ8" s="168">
        <f>BJ7+6</f>
        <v>42943</v>
      </c>
      <c r="BK8" s="177"/>
      <c r="BL8" s="168">
        <f>BL7+6</f>
        <v>42950</v>
      </c>
      <c r="BM8" s="177"/>
      <c r="BN8" s="168">
        <f>BN7+6</f>
        <v>42957</v>
      </c>
      <c r="BO8" s="177"/>
      <c r="BP8" s="168">
        <f>BP7+6</f>
        <v>42964</v>
      </c>
      <c r="BQ8" s="177"/>
      <c r="BR8" s="168">
        <f>BR7+6</f>
        <v>42971</v>
      </c>
      <c r="BS8" s="177"/>
      <c r="BT8" s="168">
        <f>BT7+6</f>
        <v>42978</v>
      </c>
      <c r="BU8" s="177"/>
      <c r="BV8" s="168">
        <f>BV7+6</f>
        <v>42985</v>
      </c>
      <c r="BW8" s="177"/>
      <c r="BX8" s="168">
        <f>BX7+6</f>
        <v>42992</v>
      </c>
      <c r="BY8" s="177"/>
      <c r="BZ8" s="168">
        <f>BZ7+6</f>
        <v>42999</v>
      </c>
      <c r="CA8" s="177"/>
      <c r="CB8" s="168">
        <f>CB7+6</f>
        <v>43006</v>
      </c>
      <c r="CC8" s="177"/>
      <c r="CD8" s="168">
        <f>CD7+6</f>
        <v>43013</v>
      </c>
      <c r="CE8" s="177"/>
      <c r="CF8" s="168">
        <f>CF7+6</f>
        <v>43020</v>
      </c>
      <c r="CG8" s="177"/>
      <c r="CH8" s="168">
        <f>CH7+6</f>
        <v>43027</v>
      </c>
      <c r="CI8" s="177"/>
      <c r="CJ8" s="168">
        <f>CJ7+6</f>
        <v>43034</v>
      </c>
      <c r="CK8" s="177"/>
      <c r="CL8" s="168">
        <f>CL7+6</f>
        <v>43041</v>
      </c>
      <c r="CM8" s="177"/>
      <c r="CN8" s="168">
        <f>CN7+6</f>
        <v>43048</v>
      </c>
      <c r="CO8" s="177"/>
      <c r="CP8" s="168">
        <f>CP7+6</f>
        <v>43055</v>
      </c>
      <c r="CQ8" s="177"/>
      <c r="CR8" s="168">
        <f>CR7+6</f>
        <v>43062</v>
      </c>
      <c r="CS8" s="177"/>
      <c r="CT8" s="168">
        <f>CT7+6</f>
        <v>43069</v>
      </c>
      <c r="CU8" s="177"/>
      <c r="CV8" s="168">
        <f>CV7+6</f>
        <v>43076</v>
      </c>
      <c r="CW8" s="177"/>
      <c r="CX8" s="168">
        <f>CX7+6</f>
        <v>43083</v>
      </c>
      <c r="CY8" s="177"/>
      <c r="CZ8" s="168">
        <f>CZ7+6</f>
        <v>43090</v>
      </c>
      <c r="DA8" s="177"/>
      <c r="DB8" s="168">
        <f>DB7+6</f>
        <v>43097</v>
      </c>
      <c r="DC8" s="177"/>
      <c r="DD8" s="168">
        <f>DD7+6</f>
        <v>43104</v>
      </c>
      <c r="DE8" s="177"/>
      <c r="DF8" s="168">
        <f>DF7+6</f>
        <v>43111</v>
      </c>
      <c r="DG8" s="177"/>
      <c r="DH8" s="168">
        <f>DH7+6</f>
        <v>43118</v>
      </c>
      <c r="DI8" s="177"/>
    </row>
    <row r="9" spans="1:113" ht="15.75" x14ac:dyDescent="0.2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  <c r="CV9" s="4" t="s">
        <v>12</v>
      </c>
      <c r="CW9" s="5" t="s">
        <v>13</v>
      </c>
      <c r="CX9" s="4" t="s">
        <v>12</v>
      </c>
      <c r="CY9" s="5" t="s">
        <v>13</v>
      </c>
      <c r="CZ9" s="4" t="s">
        <v>12</v>
      </c>
      <c r="DA9" s="5" t="s">
        <v>13</v>
      </c>
      <c r="DB9" s="4" t="s">
        <v>12</v>
      </c>
      <c r="DC9" s="5" t="s">
        <v>13</v>
      </c>
      <c r="DD9" s="4" t="s">
        <v>12</v>
      </c>
      <c r="DE9" s="5" t="s">
        <v>13</v>
      </c>
      <c r="DF9" s="4" t="s">
        <v>12</v>
      </c>
      <c r="DG9" s="5" t="s">
        <v>13</v>
      </c>
      <c r="DH9" s="4" t="s">
        <v>12</v>
      </c>
      <c r="DI9" s="5" t="s">
        <v>13</v>
      </c>
    </row>
    <row r="10" spans="1:113" ht="15.75" x14ac:dyDescent="0.25">
      <c r="A10" s="3" t="s">
        <v>0</v>
      </c>
      <c r="B10" s="134">
        <v>11.8</v>
      </c>
      <c r="C10" s="121">
        <v>12</v>
      </c>
      <c r="D10" s="134">
        <v>12</v>
      </c>
      <c r="E10" s="121">
        <v>12.2</v>
      </c>
      <c r="F10" s="134">
        <v>12.1</v>
      </c>
      <c r="G10" s="121">
        <v>12.4</v>
      </c>
      <c r="H10" s="134">
        <v>12.1</v>
      </c>
      <c r="I10" s="121">
        <v>12.5</v>
      </c>
      <c r="J10" s="134">
        <v>12.2</v>
      </c>
      <c r="K10" s="121">
        <v>12.6</v>
      </c>
      <c r="L10" s="134">
        <v>12.2</v>
      </c>
      <c r="M10" s="121">
        <v>12.5</v>
      </c>
      <c r="N10" s="134">
        <v>12.2</v>
      </c>
      <c r="O10" s="121">
        <v>12.5</v>
      </c>
      <c r="P10" s="134">
        <v>12.1</v>
      </c>
      <c r="Q10" s="121">
        <v>12.5</v>
      </c>
      <c r="R10" s="134">
        <v>12</v>
      </c>
      <c r="S10" s="121">
        <v>12.3</v>
      </c>
      <c r="T10" s="134">
        <v>11.6</v>
      </c>
      <c r="U10" s="121">
        <v>12.2</v>
      </c>
      <c r="V10" s="134">
        <v>11.6</v>
      </c>
      <c r="W10" s="121">
        <v>12.2</v>
      </c>
      <c r="X10" s="134">
        <v>11.6</v>
      </c>
      <c r="Y10" s="121">
        <v>12.2</v>
      </c>
      <c r="Z10" s="134">
        <v>11.4</v>
      </c>
      <c r="AA10" s="121">
        <v>11.8</v>
      </c>
      <c r="AB10" s="91">
        <f>Z10/2+AD10/2</f>
        <v>11.3</v>
      </c>
      <c r="AC10" s="91">
        <f>AA10/2+AE10/2</f>
        <v>11.75</v>
      </c>
      <c r="AD10" s="134">
        <v>11.2</v>
      </c>
      <c r="AE10" s="121">
        <v>11.7</v>
      </c>
      <c r="AF10" s="91">
        <f>AD10/2+AH10/2</f>
        <v>11.7</v>
      </c>
      <c r="AG10" s="91">
        <f>AE10/2+AI10/2</f>
        <v>12.05</v>
      </c>
      <c r="AH10" s="134">
        <v>12.2</v>
      </c>
      <c r="AI10" s="121">
        <v>12.4</v>
      </c>
      <c r="AJ10" s="91">
        <f>AH10/2+AL10/2</f>
        <v>12.149999999999999</v>
      </c>
      <c r="AK10" s="91">
        <f>AI10/2+AM10/2</f>
        <v>12.350000000000001</v>
      </c>
      <c r="AL10" s="134">
        <v>12.1</v>
      </c>
      <c r="AM10" s="121">
        <v>12.3</v>
      </c>
      <c r="AN10" s="134">
        <v>11.3</v>
      </c>
      <c r="AO10" s="121">
        <v>11.9</v>
      </c>
      <c r="AP10" s="134">
        <v>11.3</v>
      </c>
      <c r="AQ10" s="121">
        <v>11.9</v>
      </c>
      <c r="AR10" s="134">
        <v>11.2</v>
      </c>
      <c r="AS10" s="121">
        <v>11.6</v>
      </c>
      <c r="AT10" s="134"/>
      <c r="AU10" s="121"/>
      <c r="AV10" s="134"/>
      <c r="AW10" s="121"/>
      <c r="AX10" s="134">
        <v>11.1</v>
      </c>
      <c r="AY10" s="121">
        <v>11.4</v>
      </c>
      <c r="AZ10" s="134"/>
      <c r="BA10" s="121"/>
      <c r="BB10" s="134">
        <v>11</v>
      </c>
      <c r="BC10" s="121">
        <v>11.4</v>
      </c>
      <c r="BD10" s="134">
        <v>11.3</v>
      </c>
      <c r="BE10" s="121">
        <v>11.8</v>
      </c>
      <c r="BF10" s="91">
        <f>BD10/2+BH10/2</f>
        <v>11.350000000000001</v>
      </c>
      <c r="BG10" s="91">
        <f>BE10/2+BI10/2</f>
        <v>11.850000000000001</v>
      </c>
      <c r="BH10" s="134">
        <v>11.4</v>
      </c>
      <c r="BI10" s="121">
        <v>11.9</v>
      </c>
      <c r="BJ10" s="91">
        <f>BH10/2+BL10/2</f>
        <v>11.600000000000001</v>
      </c>
      <c r="BK10" s="91">
        <f>BI10/2+BM10/2</f>
        <v>11.95</v>
      </c>
      <c r="BL10" s="134">
        <v>11.8</v>
      </c>
      <c r="BM10" s="121">
        <v>12</v>
      </c>
      <c r="BN10" s="134">
        <v>11.7</v>
      </c>
      <c r="BO10" s="121">
        <v>12</v>
      </c>
      <c r="BP10" s="134"/>
      <c r="BQ10" s="121"/>
      <c r="BR10" s="134"/>
      <c r="BS10" s="121"/>
      <c r="BT10" s="134"/>
      <c r="BU10" s="121"/>
      <c r="BV10" s="134">
        <v>11.2</v>
      </c>
      <c r="BW10" s="121">
        <v>11.7</v>
      </c>
      <c r="BX10" s="134"/>
      <c r="BY10" s="121"/>
      <c r="BZ10" s="134">
        <v>11.1</v>
      </c>
      <c r="CA10" s="121">
        <v>11.6</v>
      </c>
      <c r="CB10" s="134"/>
      <c r="CC10" s="121"/>
      <c r="CD10" s="134"/>
      <c r="CE10" s="121"/>
      <c r="CF10" s="134">
        <v>11.1</v>
      </c>
      <c r="CG10" s="121">
        <v>11.4</v>
      </c>
      <c r="CH10" s="134">
        <v>11.2</v>
      </c>
      <c r="CI10" s="121">
        <v>11.5</v>
      </c>
      <c r="CJ10" s="134"/>
      <c r="CK10" s="121"/>
      <c r="CL10" s="134">
        <v>11.1</v>
      </c>
      <c r="CM10" s="121">
        <v>11.4</v>
      </c>
      <c r="CN10" s="134">
        <v>11.1</v>
      </c>
      <c r="CO10" s="121">
        <v>11.3</v>
      </c>
      <c r="CP10" s="134">
        <v>11</v>
      </c>
      <c r="CQ10" s="121">
        <v>11.2</v>
      </c>
      <c r="CR10" s="134">
        <v>11.1</v>
      </c>
      <c r="CS10" s="121">
        <v>11.3</v>
      </c>
      <c r="CT10" s="134"/>
      <c r="CU10" s="121"/>
      <c r="CV10" s="134">
        <v>11</v>
      </c>
      <c r="CW10" s="121">
        <v>11.2</v>
      </c>
      <c r="CX10" s="134"/>
      <c r="CY10" s="121"/>
      <c r="CZ10" s="134">
        <v>11</v>
      </c>
      <c r="DA10" s="121">
        <v>11.2</v>
      </c>
      <c r="DB10" s="134">
        <v>10.6</v>
      </c>
      <c r="DC10" s="121">
        <v>10.9</v>
      </c>
      <c r="DD10" s="134">
        <v>10.5</v>
      </c>
      <c r="DE10" s="121">
        <v>10.9</v>
      </c>
      <c r="DF10" s="134"/>
      <c r="DG10" s="121"/>
      <c r="DH10" s="134">
        <v>10.5</v>
      </c>
      <c r="DI10" s="121">
        <v>10.9</v>
      </c>
    </row>
    <row r="11" spans="1:113" ht="15.75" x14ac:dyDescent="0.25">
      <c r="A11" s="2" t="s">
        <v>1</v>
      </c>
      <c r="B11" s="122">
        <v>11.2</v>
      </c>
      <c r="C11" s="122">
        <v>11.7</v>
      </c>
      <c r="D11" s="122">
        <v>11.8</v>
      </c>
      <c r="E11" s="122">
        <v>12.1</v>
      </c>
      <c r="F11" s="122">
        <v>12</v>
      </c>
      <c r="G11" s="122">
        <v>12.3</v>
      </c>
      <c r="H11" s="122">
        <v>12</v>
      </c>
      <c r="I11" s="122">
        <v>12.5</v>
      </c>
      <c r="J11" s="135">
        <v>12</v>
      </c>
      <c r="K11" s="135">
        <v>12.5</v>
      </c>
      <c r="L11" s="135">
        <v>12</v>
      </c>
      <c r="M11" s="135">
        <v>12.4</v>
      </c>
      <c r="N11" s="135">
        <v>12</v>
      </c>
      <c r="O11" s="135">
        <v>12.4</v>
      </c>
      <c r="P11" s="135">
        <v>12</v>
      </c>
      <c r="Q11" s="135">
        <v>12.4</v>
      </c>
      <c r="R11" s="141">
        <v>11.8</v>
      </c>
      <c r="S11" s="141">
        <v>12.1</v>
      </c>
      <c r="T11" s="141">
        <v>11.4</v>
      </c>
      <c r="U11" s="141">
        <v>12</v>
      </c>
      <c r="V11" s="141">
        <v>11.4</v>
      </c>
      <c r="W11" s="141">
        <v>12</v>
      </c>
      <c r="X11" s="141">
        <v>11.4</v>
      </c>
      <c r="Y11" s="141">
        <v>12</v>
      </c>
      <c r="Z11" s="141">
        <v>11.2</v>
      </c>
      <c r="AA11" s="141">
        <v>11.6</v>
      </c>
      <c r="AB11" s="142">
        <f t="shared" ref="AB11:AB19" si="0">Z11/2+AD11/2</f>
        <v>11.1</v>
      </c>
      <c r="AC11" s="142">
        <f t="shared" ref="AC11:AC19" si="1">AA11/2+AE11/2</f>
        <v>11.6</v>
      </c>
      <c r="AD11" s="141">
        <v>11</v>
      </c>
      <c r="AE11" s="141">
        <v>11.6</v>
      </c>
      <c r="AF11" s="142">
        <f t="shared" ref="AF11:AF19" si="2">AD11/2+AH11/2</f>
        <v>11.4</v>
      </c>
      <c r="AG11" s="142">
        <f t="shared" ref="AG11:AG19" si="3">AE11/2+AI11/2</f>
        <v>11.85</v>
      </c>
      <c r="AH11" s="141">
        <v>11.8</v>
      </c>
      <c r="AI11" s="141">
        <v>12.1</v>
      </c>
      <c r="AJ11" s="142">
        <f t="shared" ref="AJ11:AJ17" si="4">AH11/2+AL11/2</f>
        <v>11.7</v>
      </c>
      <c r="AK11" s="142">
        <f t="shared" ref="AK11:AK17" si="5">AI11/2+AM11/2</f>
        <v>12.1</v>
      </c>
      <c r="AL11" s="141">
        <v>11.6</v>
      </c>
      <c r="AM11" s="141">
        <v>12.1</v>
      </c>
      <c r="AN11" s="141">
        <v>11.2</v>
      </c>
      <c r="AO11" s="141">
        <v>11.6</v>
      </c>
      <c r="AP11" s="141">
        <v>11.2</v>
      </c>
      <c r="AQ11" s="141">
        <v>11.6</v>
      </c>
      <c r="AR11" s="141">
        <v>11</v>
      </c>
      <c r="AS11" s="141">
        <v>11.3</v>
      </c>
      <c r="AT11" s="141"/>
      <c r="AU11" s="141"/>
      <c r="AV11" s="141"/>
      <c r="AW11" s="141"/>
      <c r="AX11" s="141">
        <v>10.9</v>
      </c>
      <c r="AY11" s="141">
        <v>11.3</v>
      </c>
      <c r="AZ11" s="141"/>
      <c r="BA11" s="141"/>
      <c r="BB11" s="141">
        <v>10.8</v>
      </c>
      <c r="BC11" s="141">
        <v>11.3</v>
      </c>
      <c r="BD11" s="141">
        <v>11</v>
      </c>
      <c r="BE11" s="141">
        <v>11.5</v>
      </c>
      <c r="BF11" s="142">
        <f t="shared" ref="BF11:BG17" si="6">BD11/2+BH11/2</f>
        <v>11.05</v>
      </c>
      <c r="BG11" s="142">
        <f t="shared" si="6"/>
        <v>11.6</v>
      </c>
      <c r="BH11" s="141">
        <v>11.1</v>
      </c>
      <c r="BI11" s="141">
        <v>11.7</v>
      </c>
      <c r="BJ11" s="142">
        <f t="shared" ref="BJ11:BJ17" si="7">BH11/2+BL11/2</f>
        <v>11.399999999999999</v>
      </c>
      <c r="BK11" s="142">
        <f t="shared" ref="BK11:BK17" si="8">BI11/2+BM11/2</f>
        <v>11.85</v>
      </c>
      <c r="BL11" s="141">
        <v>11.7</v>
      </c>
      <c r="BM11" s="141">
        <v>12</v>
      </c>
      <c r="BN11" s="141">
        <v>11.5</v>
      </c>
      <c r="BO11" s="141">
        <v>11.8</v>
      </c>
      <c r="BP11" s="141"/>
      <c r="BQ11" s="141"/>
      <c r="BR11" s="141"/>
      <c r="BS11" s="141"/>
      <c r="BT11" s="141"/>
      <c r="BU11" s="141"/>
      <c r="BV11" s="141">
        <v>11.1</v>
      </c>
      <c r="BW11" s="141">
        <v>11.5</v>
      </c>
      <c r="BX11" s="141"/>
      <c r="BY11" s="141"/>
      <c r="BZ11" s="141">
        <v>11</v>
      </c>
      <c r="CA11" s="141">
        <v>11.5</v>
      </c>
      <c r="CB11" s="141"/>
      <c r="CC11" s="141"/>
      <c r="CD11" s="141"/>
      <c r="CE11" s="141"/>
      <c r="CF11" s="141">
        <v>11</v>
      </c>
      <c r="CG11" s="141">
        <v>11.3</v>
      </c>
      <c r="CH11" s="141">
        <v>11</v>
      </c>
      <c r="CI11" s="141">
        <v>11.3</v>
      </c>
      <c r="CJ11" s="141"/>
      <c r="CK11" s="141"/>
      <c r="CL11" s="141">
        <v>10.5</v>
      </c>
      <c r="CM11" s="141">
        <v>11.1</v>
      </c>
      <c r="CN11" s="141">
        <v>10.6</v>
      </c>
      <c r="CO11" s="141">
        <v>11</v>
      </c>
      <c r="CP11" s="141">
        <v>10.5</v>
      </c>
      <c r="CQ11" s="141">
        <v>11</v>
      </c>
      <c r="CR11" s="141">
        <v>10.9</v>
      </c>
      <c r="CS11" s="141">
        <v>11.2</v>
      </c>
      <c r="CT11" s="141"/>
      <c r="CU11" s="141"/>
      <c r="CV11" s="141">
        <v>10.5</v>
      </c>
      <c r="CW11" s="141">
        <v>10.9</v>
      </c>
      <c r="CX11" s="141"/>
      <c r="CY11" s="141"/>
      <c r="CZ11" s="141">
        <v>10.5</v>
      </c>
      <c r="DA11" s="141">
        <v>10.9</v>
      </c>
      <c r="DB11" s="141">
        <v>10.4</v>
      </c>
      <c r="DC11" s="141">
        <v>10.8</v>
      </c>
      <c r="DD11" s="141">
        <v>10.3</v>
      </c>
      <c r="DE11" s="141">
        <v>10.7</v>
      </c>
      <c r="DF11" s="141"/>
      <c r="DG11" s="141"/>
      <c r="DH11" s="141">
        <v>10.4</v>
      </c>
      <c r="DI11" s="141">
        <v>10.8</v>
      </c>
    </row>
    <row r="12" spans="1:113" ht="15.75" x14ac:dyDescent="0.25">
      <c r="A12" s="3" t="s">
        <v>5</v>
      </c>
      <c r="B12" s="136">
        <v>8.1</v>
      </c>
      <c r="C12" s="136">
        <v>9.1999999999999993</v>
      </c>
      <c r="D12" s="136">
        <v>8.5</v>
      </c>
      <c r="E12" s="136">
        <v>9.3000000000000007</v>
      </c>
      <c r="F12" s="136">
        <v>8.6999999999999993</v>
      </c>
      <c r="G12" s="136">
        <v>9.4</v>
      </c>
      <c r="H12" s="136">
        <v>8.5</v>
      </c>
      <c r="I12" s="136">
        <v>9.6</v>
      </c>
      <c r="J12" s="136">
        <v>8.5</v>
      </c>
      <c r="K12" s="136">
        <v>9.6999999999999993</v>
      </c>
      <c r="L12" s="136">
        <v>8.6</v>
      </c>
      <c r="M12" s="136">
        <v>9.6</v>
      </c>
      <c r="N12" s="136">
        <v>8.6</v>
      </c>
      <c r="O12" s="136">
        <v>9.8000000000000007</v>
      </c>
      <c r="P12" s="136">
        <v>8.6</v>
      </c>
      <c r="Q12" s="136">
        <v>9.6</v>
      </c>
      <c r="R12" s="136">
        <v>8.6</v>
      </c>
      <c r="S12" s="136">
        <v>9.5</v>
      </c>
      <c r="T12" s="136">
        <v>8.3000000000000007</v>
      </c>
      <c r="U12" s="136">
        <v>9.5</v>
      </c>
      <c r="V12" s="136">
        <v>8.3000000000000007</v>
      </c>
      <c r="W12" s="136">
        <v>9.5</v>
      </c>
      <c r="X12" s="136">
        <v>8.5</v>
      </c>
      <c r="Y12" s="136">
        <v>10</v>
      </c>
      <c r="Z12" s="136">
        <v>9</v>
      </c>
      <c r="AA12" s="136">
        <v>10</v>
      </c>
      <c r="AB12" s="93">
        <f t="shared" si="0"/>
        <v>9</v>
      </c>
      <c r="AC12" s="93">
        <f t="shared" si="1"/>
        <v>10</v>
      </c>
      <c r="AD12" s="136">
        <v>9</v>
      </c>
      <c r="AE12" s="136">
        <v>10</v>
      </c>
      <c r="AF12" s="93">
        <f t="shared" si="2"/>
        <v>9.25</v>
      </c>
      <c r="AG12" s="93">
        <f t="shared" si="3"/>
        <v>10.050000000000001</v>
      </c>
      <c r="AH12" s="136">
        <v>9.5</v>
      </c>
      <c r="AI12" s="136">
        <v>10.1</v>
      </c>
      <c r="AJ12" s="93">
        <f t="shared" si="4"/>
        <v>9.5</v>
      </c>
      <c r="AK12" s="93">
        <f t="shared" si="5"/>
        <v>10.149999999999999</v>
      </c>
      <c r="AL12" s="136">
        <v>9.5</v>
      </c>
      <c r="AM12" s="136">
        <v>10.199999999999999</v>
      </c>
      <c r="AN12" s="136">
        <v>9.3000000000000007</v>
      </c>
      <c r="AO12" s="136">
        <v>10.1</v>
      </c>
      <c r="AP12" s="136">
        <v>9.3000000000000007</v>
      </c>
      <c r="AQ12" s="136">
        <v>10.1</v>
      </c>
      <c r="AR12" s="136">
        <v>9.1</v>
      </c>
      <c r="AS12" s="136">
        <v>10.199999999999999</v>
      </c>
      <c r="AT12" s="136"/>
      <c r="AU12" s="136"/>
      <c r="AV12" s="136"/>
      <c r="AW12" s="136"/>
      <c r="AX12" s="136">
        <v>9.6</v>
      </c>
      <c r="AY12" s="136">
        <v>11</v>
      </c>
      <c r="AZ12" s="136"/>
      <c r="BA12" s="136"/>
      <c r="BB12" s="136">
        <v>9.6</v>
      </c>
      <c r="BC12" s="136">
        <v>10.6</v>
      </c>
      <c r="BD12" s="136">
        <v>9.6</v>
      </c>
      <c r="BE12" s="136">
        <v>10.6</v>
      </c>
      <c r="BF12" s="93">
        <f t="shared" si="6"/>
        <v>9.6</v>
      </c>
      <c r="BG12" s="93">
        <f t="shared" si="6"/>
        <v>10.5</v>
      </c>
      <c r="BH12" s="136">
        <v>9.6</v>
      </c>
      <c r="BI12" s="136">
        <v>10.4</v>
      </c>
      <c r="BJ12" s="93">
        <f t="shared" si="7"/>
        <v>9.5500000000000007</v>
      </c>
      <c r="BK12" s="93">
        <f t="shared" si="8"/>
        <v>10.350000000000001</v>
      </c>
      <c r="BL12" s="136">
        <v>9.5</v>
      </c>
      <c r="BM12" s="136">
        <v>10.3</v>
      </c>
      <c r="BN12" s="136">
        <v>9.5</v>
      </c>
      <c r="BO12" s="136">
        <v>10.3</v>
      </c>
      <c r="BP12" s="136"/>
      <c r="BQ12" s="136"/>
      <c r="BR12" s="136"/>
      <c r="BS12" s="136"/>
      <c r="BT12" s="136"/>
      <c r="BU12" s="136"/>
      <c r="BV12" s="136">
        <v>9.1</v>
      </c>
      <c r="BW12" s="136">
        <v>10.199999999999999</v>
      </c>
      <c r="BX12" s="136"/>
      <c r="BY12" s="136"/>
      <c r="BZ12" s="136">
        <v>9</v>
      </c>
      <c r="CA12" s="136">
        <v>10</v>
      </c>
      <c r="CB12" s="136"/>
      <c r="CC12" s="136"/>
      <c r="CD12" s="136"/>
      <c r="CE12" s="136"/>
      <c r="CF12" s="136">
        <v>8.1999999999999993</v>
      </c>
      <c r="CG12" s="136">
        <v>9.5</v>
      </c>
      <c r="CH12" s="136">
        <v>8</v>
      </c>
      <c r="CI12" s="136">
        <v>9.1999999999999993</v>
      </c>
      <c r="CJ12" s="136"/>
      <c r="CK12" s="136"/>
      <c r="CL12" s="136">
        <v>7.5</v>
      </c>
      <c r="CM12" s="136">
        <v>8.5</v>
      </c>
      <c r="CN12" s="136">
        <v>7.4</v>
      </c>
      <c r="CO12" s="136">
        <v>8.4</v>
      </c>
      <c r="CP12" s="136">
        <v>7.5</v>
      </c>
      <c r="CQ12" s="136">
        <v>8.4</v>
      </c>
      <c r="CR12" s="136">
        <v>7.6</v>
      </c>
      <c r="CS12" s="136">
        <v>8.5</v>
      </c>
      <c r="CT12" s="136"/>
      <c r="CU12" s="136"/>
      <c r="CV12" s="136">
        <v>7.2</v>
      </c>
      <c r="CW12" s="136">
        <v>8.4</v>
      </c>
      <c r="CX12" s="136"/>
      <c r="CY12" s="136"/>
      <c r="CZ12" s="136">
        <v>7.2</v>
      </c>
      <c r="DA12" s="136">
        <v>8.4</v>
      </c>
      <c r="DB12" s="136">
        <v>7.4</v>
      </c>
      <c r="DC12" s="136">
        <v>8.4</v>
      </c>
      <c r="DD12" s="136">
        <v>7.5</v>
      </c>
      <c r="DE12" s="136">
        <v>8.6</v>
      </c>
      <c r="DF12" s="136"/>
      <c r="DG12" s="136"/>
      <c r="DH12" s="136">
        <v>7.4</v>
      </c>
      <c r="DI12" s="136">
        <v>8.6</v>
      </c>
    </row>
    <row r="13" spans="1:113" ht="15.75" x14ac:dyDescent="0.25">
      <c r="A13" s="2" t="s">
        <v>6</v>
      </c>
      <c r="B13" s="138">
        <v>8.1</v>
      </c>
      <c r="C13" s="138">
        <v>9.1999999999999993</v>
      </c>
      <c r="D13" s="138">
        <v>8.5</v>
      </c>
      <c r="E13" s="138">
        <v>9.3000000000000007</v>
      </c>
      <c r="F13" s="138">
        <v>8.6</v>
      </c>
      <c r="G13" s="138">
        <v>9.4</v>
      </c>
      <c r="H13" s="138">
        <v>8.4</v>
      </c>
      <c r="I13" s="138">
        <v>9.6</v>
      </c>
      <c r="J13" s="135">
        <v>8.4</v>
      </c>
      <c r="K13" s="135">
        <v>9.6</v>
      </c>
      <c r="L13" s="135">
        <v>8.5</v>
      </c>
      <c r="M13" s="135">
        <v>9.4</v>
      </c>
      <c r="N13" s="135">
        <v>8.1999999999999993</v>
      </c>
      <c r="O13" s="135">
        <v>9.8000000000000007</v>
      </c>
      <c r="P13" s="135">
        <v>8.6</v>
      </c>
      <c r="Q13" s="135">
        <v>9.6</v>
      </c>
      <c r="R13" s="141">
        <v>8.6</v>
      </c>
      <c r="S13" s="141">
        <v>9.5</v>
      </c>
      <c r="T13" s="141">
        <v>8.3000000000000007</v>
      </c>
      <c r="U13" s="141">
        <v>9.5</v>
      </c>
      <c r="V13" s="141">
        <v>8.3000000000000007</v>
      </c>
      <c r="W13" s="141">
        <v>9.5</v>
      </c>
      <c r="X13" s="141">
        <v>8.5</v>
      </c>
      <c r="Y13" s="141">
        <v>10</v>
      </c>
      <c r="Z13" s="141">
        <v>9</v>
      </c>
      <c r="AA13" s="141">
        <v>10</v>
      </c>
      <c r="AB13" s="142">
        <f t="shared" si="0"/>
        <v>9</v>
      </c>
      <c r="AC13" s="142">
        <f t="shared" si="1"/>
        <v>10</v>
      </c>
      <c r="AD13" s="141">
        <v>9</v>
      </c>
      <c r="AE13" s="141">
        <v>10</v>
      </c>
      <c r="AF13" s="142">
        <f t="shared" si="2"/>
        <v>9.1999999999999993</v>
      </c>
      <c r="AG13" s="142">
        <f t="shared" si="3"/>
        <v>10.050000000000001</v>
      </c>
      <c r="AH13" s="141">
        <v>9.4</v>
      </c>
      <c r="AI13" s="141">
        <v>10.1</v>
      </c>
      <c r="AJ13" s="142">
        <f t="shared" si="4"/>
        <v>9.3000000000000007</v>
      </c>
      <c r="AK13" s="142">
        <f t="shared" si="5"/>
        <v>10.149999999999999</v>
      </c>
      <c r="AL13" s="141">
        <v>9.1999999999999993</v>
      </c>
      <c r="AM13" s="141">
        <v>10.199999999999999</v>
      </c>
      <c r="AN13" s="141">
        <v>9.1999999999999993</v>
      </c>
      <c r="AO13" s="141">
        <v>10.1</v>
      </c>
      <c r="AP13" s="141">
        <v>9.1999999999999993</v>
      </c>
      <c r="AQ13" s="141">
        <v>10.1</v>
      </c>
      <c r="AR13" s="141">
        <v>9.1</v>
      </c>
      <c r="AS13" s="141">
        <v>10.199999999999999</v>
      </c>
      <c r="AT13" s="141"/>
      <c r="AU13" s="141"/>
      <c r="AV13" s="141"/>
      <c r="AW13" s="141"/>
      <c r="AX13" s="141">
        <v>9.5</v>
      </c>
      <c r="AY13" s="141">
        <v>11</v>
      </c>
      <c r="AZ13" s="141"/>
      <c r="BA13" s="141"/>
      <c r="BB13" s="141">
        <v>9.5</v>
      </c>
      <c r="BC13" s="141">
        <v>10.5</v>
      </c>
      <c r="BD13" s="141">
        <v>9.5</v>
      </c>
      <c r="BE13" s="141">
        <v>10.5</v>
      </c>
      <c r="BF13" s="142">
        <f t="shared" si="6"/>
        <v>9.5500000000000007</v>
      </c>
      <c r="BG13" s="142">
        <f t="shared" si="6"/>
        <v>10.4</v>
      </c>
      <c r="BH13" s="141">
        <v>9.6</v>
      </c>
      <c r="BI13" s="141">
        <v>10.3</v>
      </c>
      <c r="BJ13" s="142">
        <f t="shared" si="7"/>
        <v>9.5</v>
      </c>
      <c r="BK13" s="142">
        <f t="shared" si="8"/>
        <v>10.25</v>
      </c>
      <c r="BL13" s="141">
        <v>9.4</v>
      </c>
      <c r="BM13" s="141">
        <v>10.199999999999999</v>
      </c>
      <c r="BN13" s="141">
        <v>9.4</v>
      </c>
      <c r="BO13" s="141">
        <v>10.3</v>
      </c>
      <c r="BP13" s="141"/>
      <c r="BQ13" s="141"/>
      <c r="BR13" s="141"/>
      <c r="BS13" s="141"/>
      <c r="BT13" s="141"/>
      <c r="BU13" s="141"/>
      <c r="BV13" s="141">
        <v>9</v>
      </c>
      <c r="BW13" s="141">
        <v>10</v>
      </c>
      <c r="BX13" s="141"/>
      <c r="BY13" s="141"/>
      <c r="BZ13" s="141">
        <v>8.6</v>
      </c>
      <c r="CA13" s="141">
        <v>10</v>
      </c>
      <c r="CB13" s="141"/>
      <c r="CC13" s="141"/>
      <c r="CD13" s="141"/>
      <c r="CE13" s="141"/>
      <c r="CF13" s="141">
        <v>8</v>
      </c>
      <c r="CG13" s="141">
        <v>9.5</v>
      </c>
      <c r="CH13" s="141">
        <v>8</v>
      </c>
      <c r="CI13" s="141">
        <v>9</v>
      </c>
      <c r="CJ13" s="141"/>
      <c r="CK13" s="141"/>
      <c r="CL13" s="141">
        <v>7.4</v>
      </c>
      <c r="CM13" s="141">
        <v>8.4</v>
      </c>
      <c r="CN13" s="141">
        <v>7.3</v>
      </c>
      <c r="CO13" s="141">
        <v>8.4</v>
      </c>
      <c r="CP13" s="141">
        <v>7.5</v>
      </c>
      <c r="CQ13" s="141">
        <v>8.3000000000000007</v>
      </c>
      <c r="CR13" s="141">
        <v>7.5</v>
      </c>
      <c r="CS13" s="141">
        <v>8.5</v>
      </c>
      <c r="CT13" s="141"/>
      <c r="CU13" s="141"/>
      <c r="CV13" s="141">
        <v>7.1</v>
      </c>
      <c r="CW13" s="141">
        <v>8.4</v>
      </c>
      <c r="CX13" s="141"/>
      <c r="CY13" s="141"/>
      <c r="CZ13" s="141">
        <v>7.1</v>
      </c>
      <c r="DA13" s="141">
        <v>8.4</v>
      </c>
      <c r="DB13" s="141">
        <v>7.4</v>
      </c>
      <c r="DC13" s="141">
        <v>8.4</v>
      </c>
      <c r="DD13" s="141">
        <v>7.4</v>
      </c>
      <c r="DE13" s="141">
        <v>8.5</v>
      </c>
      <c r="DF13" s="141"/>
      <c r="DG13" s="141"/>
      <c r="DH13" s="141">
        <v>7.2</v>
      </c>
      <c r="DI13" s="141">
        <v>8.5</v>
      </c>
    </row>
    <row r="14" spans="1:113" ht="15.75" x14ac:dyDescent="0.25">
      <c r="A14" s="3" t="s">
        <v>7</v>
      </c>
      <c r="B14" s="136">
        <v>7.1</v>
      </c>
      <c r="C14" s="136">
        <v>8</v>
      </c>
      <c r="D14" s="136">
        <v>7.5</v>
      </c>
      <c r="E14" s="136">
        <v>8.1999999999999993</v>
      </c>
      <c r="F14" s="136">
        <v>7.8</v>
      </c>
      <c r="G14" s="136">
        <v>8.1999999999999993</v>
      </c>
      <c r="H14" s="136">
        <v>7.8</v>
      </c>
      <c r="I14" s="136">
        <v>8.1999999999999993</v>
      </c>
      <c r="J14" s="136">
        <v>7.8</v>
      </c>
      <c r="K14" s="136">
        <v>8.3000000000000007</v>
      </c>
      <c r="L14" s="136">
        <v>7.8</v>
      </c>
      <c r="M14" s="136">
        <v>8.3000000000000007</v>
      </c>
      <c r="N14" s="136">
        <v>7.9</v>
      </c>
      <c r="O14" s="136">
        <v>8.5</v>
      </c>
      <c r="P14" s="136">
        <v>7.6</v>
      </c>
      <c r="Q14" s="136">
        <v>8.4</v>
      </c>
      <c r="R14" s="136">
        <v>7.5</v>
      </c>
      <c r="S14" s="136">
        <v>8.4</v>
      </c>
      <c r="T14" s="136">
        <v>7.4</v>
      </c>
      <c r="U14" s="136">
        <v>8.1999999999999993</v>
      </c>
      <c r="V14" s="136">
        <v>7.4</v>
      </c>
      <c r="W14" s="136">
        <v>8.1999999999999993</v>
      </c>
      <c r="X14" s="136">
        <v>7.5</v>
      </c>
      <c r="Y14" s="136">
        <v>8.4</v>
      </c>
      <c r="Z14" s="136">
        <v>7.5</v>
      </c>
      <c r="AA14" s="136">
        <v>8.4</v>
      </c>
      <c r="AB14" s="93">
        <f t="shared" si="0"/>
        <v>7.5</v>
      </c>
      <c r="AC14" s="93">
        <f t="shared" si="1"/>
        <v>8.4</v>
      </c>
      <c r="AD14" s="136">
        <v>7.5</v>
      </c>
      <c r="AE14" s="136">
        <v>8.4</v>
      </c>
      <c r="AF14" s="93">
        <f t="shared" si="2"/>
        <v>7.5</v>
      </c>
      <c r="AG14" s="93">
        <f t="shared" si="3"/>
        <v>8.4499999999999993</v>
      </c>
      <c r="AH14" s="136">
        <v>7.5</v>
      </c>
      <c r="AI14" s="136">
        <v>8.5</v>
      </c>
      <c r="AJ14" s="93">
        <f t="shared" si="4"/>
        <v>7.55</v>
      </c>
      <c r="AK14" s="93">
        <f t="shared" si="5"/>
        <v>8.5</v>
      </c>
      <c r="AL14" s="136">
        <v>7.6</v>
      </c>
      <c r="AM14" s="136">
        <v>8.5</v>
      </c>
      <c r="AN14" s="136">
        <v>7.5</v>
      </c>
      <c r="AO14" s="136">
        <v>8.5</v>
      </c>
      <c r="AP14" s="136">
        <v>7.5</v>
      </c>
      <c r="AQ14" s="136">
        <v>8.5</v>
      </c>
      <c r="AR14" s="136">
        <v>7.5</v>
      </c>
      <c r="AS14" s="136">
        <v>8.5</v>
      </c>
      <c r="AT14" s="136"/>
      <c r="AU14" s="136"/>
      <c r="AV14" s="136"/>
      <c r="AW14" s="136"/>
      <c r="AX14" s="136">
        <v>7.5</v>
      </c>
      <c r="AY14" s="136">
        <v>8.5</v>
      </c>
      <c r="AZ14" s="136"/>
      <c r="BA14" s="136"/>
      <c r="BB14" s="136">
        <v>7.5</v>
      </c>
      <c r="BC14" s="136">
        <v>8.5</v>
      </c>
      <c r="BD14" s="136">
        <v>7.5</v>
      </c>
      <c r="BE14" s="136">
        <v>8.5</v>
      </c>
      <c r="BF14" s="93">
        <f t="shared" si="6"/>
        <v>7.5</v>
      </c>
      <c r="BG14" s="93">
        <f t="shared" si="6"/>
        <v>8.5</v>
      </c>
      <c r="BH14" s="136">
        <v>7.5</v>
      </c>
      <c r="BI14" s="136">
        <v>8.5</v>
      </c>
      <c r="BJ14" s="93">
        <f t="shared" si="7"/>
        <v>7.5</v>
      </c>
      <c r="BK14" s="93">
        <f t="shared" si="8"/>
        <v>8.5</v>
      </c>
      <c r="BL14" s="136">
        <v>7.5</v>
      </c>
      <c r="BM14" s="136">
        <v>8.5</v>
      </c>
      <c r="BN14" s="136">
        <v>7.5</v>
      </c>
      <c r="BO14" s="136">
        <v>8.5</v>
      </c>
      <c r="BP14" s="136"/>
      <c r="BQ14" s="136"/>
      <c r="BR14" s="136"/>
      <c r="BS14" s="136"/>
      <c r="BT14" s="136"/>
      <c r="BU14" s="136"/>
      <c r="BV14" s="136">
        <v>7.4</v>
      </c>
      <c r="BW14" s="136">
        <v>8.5</v>
      </c>
      <c r="BX14" s="136"/>
      <c r="BY14" s="136"/>
      <c r="BZ14" s="136">
        <v>7.2</v>
      </c>
      <c r="CA14" s="136">
        <v>8.5</v>
      </c>
      <c r="CB14" s="136"/>
      <c r="CC14" s="136"/>
      <c r="CD14" s="136"/>
      <c r="CE14" s="136"/>
      <c r="CF14" s="136">
        <v>7</v>
      </c>
      <c r="CG14" s="136">
        <v>8</v>
      </c>
      <c r="CH14" s="136">
        <v>7</v>
      </c>
      <c r="CI14" s="136">
        <v>8</v>
      </c>
      <c r="CJ14" s="136"/>
      <c r="CK14" s="136"/>
      <c r="CL14" s="136">
        <v>7</v>
      </c>
      <c r="CM14" s="136">
        <v>7.8</v>
      </c>
      <c r="CN14" s="136">
        <v>7</v>
      </c>
      <c r="CO14" s="136">
        <v>7.8</v>
      </c>
      <c r="CP14" s="136">
        <v>6.5</v>
      </c>
      <c r="CQ14" s="136">
        <v>7.5</v>
      </c>
      <c r="CR14" s="136">
        <v>6.5</v>
      </c>
      <c r="CS14" s="136">
        <v>7.5</v>
      </c>
      <c r="CT14" s="136"/>
      <c r="CU14" s="136"/>
      <c r="CV14" s="136">
        <v>6.5</v>
      </c>
      <c r="CW14" s="136">
        <v>7.5</v>
      </c>
      <c r="CX14" s="136"/>
      <c r="CY14" s="136"/>
      <c r="CZ14" s="136">
        <v>6.5</v>
      </c>
      <c r="DA14" s="136">
        <v>7.5</v>
      </c>
      <c r="DB14" s="136">
        <v>6.5</v>
      </c>
      <c r="DC14" s="136">
        <v>7.5</v>
      </c>
      <c r="DD14" s="136">
        <v>6.5</v>
      </c>
      <c r="DE14" s="136">
        <v>7.5</v>
      </c>
      <c r="DF14" s="136"/>
      <c r="DG14" s="136"/>
      <c r="DH14" s="136">
        <v>6.5</v>
      </c>
      <c r="DI14" s="136">
        <v>7.5</v>
      </c>
    </row>
    <row r="15" spans="1:113" ht="15.75" x14ac:dyDescent="0.25">
      <c r="A15" s="2" t="s">
        <v>8</v>
      </c>
      <c r="B15" s="135">
        <v>4</v>
      </c>
      <c r="C15" s="135">
        <v>7</v>
      </c>
      <c r="D15" s="135">
        <v>4</v>
      </c>
      <c r="E15" s="135">
        <v>7</v>
      </c>
      <c r="F15" s="135">
        <v>4.5</v>
      </c>
      <c r="G15" s="135">
        <v>7.5</v>
      </c>
      <c r="H15" s="135">
        <v>4.5</v>
      </c>
      <c r="I15" s="135">
        <v>7.5</v>
      </c>
      <c r="J15" s="135">
        <v>4.5</v>
      </c>
      <c r="K15" s="135">
        <v>7.5</v>
      </c>
      <c r="L15" s="135">
        <v>4.5</v>
      </c>
      <c r="M15" s="135">
        <v>7.5</v>
      </c>
      <c r="N15" s="135">
        <v>4.5</v>
      </c>
      <c r="O15" s="135">
        <v>7.5</v>
      </c>
      <c r="P15" s="135">
        <v>4.5</v>
      </c>
      <c r="Q15" s="135">
        <v>7.4</v>
      </c>
      <c r="R15" s="135">
        <v>4.5</v>
      </c>
      <c r="S15" s="135">
        <v>7.4</v>
      </c>
      <c r="T15" s="135">
        <v>4.5</v>
      </c>
      <c r="U15" s="135">
        <v>7.3</v>
      </c>
      <c r="V15" s="135">
        <v>4.5</v>
      </c>
      <c r="W15" s="135">
        <v>7.3</v>
      </c>
      <c r="X15" s="135">
        <v>4.5</v>
      </c>
      <c r="Y15" s="135">
        <v>7.3</v>
      </c>
      <c r="Z15" s="135">
        <v>4.5</v>
      </c>
      <c r="AA15" s="135">
        <v>7.3</v>
      </c>
      <c r="AB15" s="96">
        <f t="shared" si="0"/>
        <v>4.5</v>
      </c>
      <c r="AC15" s="96">
        <f t="shared" si="1"/>
        <v>7.3</v>
      </c>
      <c r="AD15" s="135">
        <v>4.5</v>
      </c>
      <c r="AE15" s="135">
        <v>7.3</v>
      </c>
      <c r="AF15" s="96">
        <f t="shared" si="2"/>
        <v>4.5</v>
      </c>
      <c r="AG15" s="96">
        <f t="shared" si="3"/>
        <v>7.35</v>
      </c>
      <c r="AH15" s="135">
        <v>4.5</v>
      </c>
      <c r="AI15" s="135">
        <v>7.4</v>
      </c>
      <c r="AJ15" s="96">
        <f t="shared" si="4"/>
        <v>4.5</v>
      </c>
      <c r="AK15" s="96">
        <f t="shared" si="5"/>
        <v>7.45</v>
      </c>
      <c r="AL15" s="135">
        <v>4.5</v>
      </c>
      <c r="AM15" s="135">
        <v>7.5</v>
      </c>
      <c r="AN15" s="135">
        <v>4.5</v>
      </c>
      <c r="AO15" s="135">
        <v>7.4</v>
      </c>
      <c r="AP15" s="135">
        <v>4.5</v>
      </c>
      <c r="AQ15" s="135">
        <v>7.4</v>
      </c>
      <c r="AR15" s="135">
        <v>4.5</v>
      </c>
      <c r="AS15" s="135">
        <v>7.4</v>
      </c>
      <c r="AT15" s="135"/>
      <c r="AU15" s="135"/>
      <c r="AV15" s="135"/>
      <c r="AW15" s="135"/>
      <c r="AX15" s="135">
        <v>4.5</v>
      </c>
      <c r="AY15" s="135">
        <v>7.3</v>
      </c>
      <c r="AZ15" s="135"/>
      <c r="BA15" s="135"/>
      <c r="BB15" s="135">
        <v>4.5</v>
      </c>
      <c r="BC15" s="135">
        <v>7.3</v>
      </c>
      <c r="BD15" s="135">
        <v>4.5</v>
      </c>
      <c r="BE15" s="135">
        <v>7.3</v>
      </c>
      <c r="BF15" s="96">
        <f t="shared" si="6"/>
        <v>4.5</v>
      </c>
      <c r="BG15" s="96">
        <f t="shared" si="6"/>
        <v>7.3</v>
      </c>
      <c r="BH15" s="135">
        <v>4.5</v>
      </c>
      <c r="BI15" s="135">
        <v>7.3</v>
      </c>
      <c r="BJ15" s="96">
        <f t="shared" si="7"/>
        <v>4.5</v>
      </c>
      <c r="BK15" s="96">
        <f t="shared" si="8"/>
        <v>7.3</v>
      </c>
      <c r="BL15" s="135">
        <v>4.5</v>
      </c>
      <c r="BM15" s="135">
        <v>7.3</v>
      </c>
      <c r="BN15" s="135">
        <v>4.5</v>
      </c>
      <c r="BO15" s="135">
        <v>7.3</v>
      </c>
      <c r="BP15" s="135"/>
      <c r="BQ15" s="135"/>
      <c r="BR15" s="135"/>
      <c r="BS15" s="135"/>
      <c r="BT15" s="135"/>
      <c r="BU15" s="135"/>
      <c r="BV15" s="135">
        <v>4.5</v>
      </c>
      <c r="BW15" s="135">
        <v>7</v>
      </c>
      <c r="BX15" s="135"/>
      <c r="BY15" s="135"/>
      <c r="BZ15" s="135">
        <v>4.5</v>
      </c>
      <c r="CA15" s="135">
        <v>7</v>
      </c>
      <c r="CB15" s="135"/>
      <c r="CC15" s="135"/>
      <c r="CD15" s="135"/>
      <c r="CE15" s="135"/>
      <c r="CF15" s="135">
        <v>4</v>
      </c>
      <c r="CG15" s="135">
        <v>6.5</v>
      </c>
      <c r="CH15" s="135">
        <v>4</v>
      </c>
      <c r="CI15" s="135">
        <v>6</v>
      </c>
      <c r="CJ15" s="135"/>
      <c r="CK15" s="135"/>
      <c r="CL15" s="135">
        <v>3.5</v>
      </c>
      <c r="CM15" s="135">
        <v>6</v>
      </c>
      <c r="CN15" s="135">
        <v>3.5</v>
      </c>
      <c r="CO15" s="135">
        <v>6</v>
      </c>
      <c r="CP15" s="135">
        <v>3.5</v>
      </c>
      <c r="CQ15" s="135">
        <v>6</v>
      </c>
      <c r="CR15" s="135">
        <v>3.5</v>
      </c>
      <c r="CS15" s="135">
        <v>6</v>
      </c>
      <c r="CT15" s="135"/>
      <c r="CU15" s="135"/>
      <c r="CV15" s="135">
        <v>3</v>
      </c>
      <c r="CW15" s="135">
        <v>5.5</v>
      </c>
      <c r="CX15" s="135"/>
      <c r="CY15" s="135"/>
      <c r="CZ15" s="135">
        <v>3</v>
      </c>
      <c r="DA15" s="135">
        <v>5.5</v>
      </c>
      <c r="DB15" s="135">
        <v>3</v>
      </c>
      <c r="DC15" s="135">
        <v>5</v>
      </c>
      <c r="DD15" s="135">
        <v>3</v>
      </c>
      <c r="DE15" s="135">
        <v>5</v>
      </c>
      <c r="DF15" s="135"/>
      <c r="DG15" s="135"/>
      <c r="DH15" s="135">
        <v>3</v>
      </c>
      <c r="DI15" s="135">
        <v>5</v>
      </c>
    </row>
    <row r="16" spans="1:113" ht="15.75" x14ac:dyDescent="0.25">
      <c r="A16" s="3" t="s">
        <v>9</v>
      </c>
      <c r="B16" s="136">
        <v>9</v>
      </c>
      <c r="C16" s="136">
        <v>11</v>
      </c>
      <c r="D16" s="136">
        <v>9.5</v>
      </c>
      <c r="E16" s="136">
        <v>11</v>
      </c>
      <c r="F16" s="136">
        <v>9.5</v>
      </c>
      <c r="G16" s="136">
        <v>11</v>
      </c>
      <c r="H16" s="136">
        <v>9.5</v>
      </c>
      <c r="I16" s="136">
        <v>11.2</v>
      </c>
      <c r="J16" s="136">
        <v>9.5</v>
      </c>
      <c r="K16" s="136">
        <v>11.2</v>
      </c>
      <c r="L16" s="136">
        <v>9.5</v>
      </c>
      <c r="M16" s="136">
        <v>11.2</v>
      </c>
      <c r="N16" s="136">
        <v>9.5</v>
      </c>
      <c r="O16" s="136">
        <v>11.5</v>
      </c>
      <c r="P16" s="136">
        <v>9.3000000000000007</v>
      </c>
      <c r="Q16" s="136">
        <v>11.2</v>
      </c>
      <c r="R16" s="136">
        <v>9.5</v>
      </c>
      <c r="S16" s="136">
        <v>10.8</v>
      </c>
      <c r="T16" s="136">
        <v>9.5</v>
      </c>
      <c r="U16" s="136">
        <v>10.5</v>
      </c>
      <c r="V16" s="136">
        <v>9.5</v>
      </c>
      <c r="W16" s="136">
        <v>10.5</v>
      </c>
      <c r="X16" s="136">
        <v>9.5</v>
      </c>
      <c r="Y16" s="136">
        <v>10.5</v>
      </c>
      <c r="Z16" s="136">
        <v>9.5</v>
      </c>
      <c r="AA16" s="136">
        <v>10.5</v>
      </c>
      <c r="AB16" s="93">
        <f t="shared" si="0"/>
        <v>9.5</v>
      </c>
      <c r="AC16" s="93">
        <f t="shared" si="1"/>
        <v>10.5</v>
      </c>
      <c r="AD16" s="136">
        <v>9.5</v>
      </c>
      <c r="AE16" s="136">
        <v>10.5</v>
      </c>
      <c r="AF16" s="93">
        <f t="shared" si="2"/>
        <v>9.5</v>
      </c>
      <c r="AG16" s="93">
        <f t="shared" si="3"/>
        <v>10.65</v>
      </c>
      <c r="AH16" s="136">
        <v>9.5</v>
      </c>
      <c r="AI16" s="136">
        <v>10.8</v>
      </c>
      <c r="AJ16" s="93">
        <f t="shared" si="4"/>
        <v>9.75</v>
      </c>
      <c r="AK16" s="93">
        <f t="shared" si="5"/>
        <v>10.9</v>
      </c>
      <c r="AL16" s="136">
        <v>10</v>
      </c>
      <c r="AM16" s="136">
        <v>11</v>
      </c>
      <c r="AN16" s="136">
        <v>9.5</v>
      </c>
      <c r="AO16" s="136">
        <v>10.9</v>
      </c>
      <c r="AP16" s="136">
        <v>9.5</v>
      </c>
      <c r="AQ16" s="136">
        <v>10.9</v>
      </c>
      <c r="AR16" s="136">
        <v>10.5</v>
      </c>
      <c r="AS16" s="136">
        <v>10.9</v>
      </c>
      <c r="AT16" s="136"/>
      <c r="AU16" s="136"/>
      <c r="AV16" s="136"/>
      <c r="AW16" s="136"/>
      <c r="AX16" s="136">
        <v>10.5</v>
      </c>
      <c r="AY16" s="136">
        <v>11</v>
      </c>
      <c r="AZ16" s="136"/>
      <c r="BA16" s="136"/>
      <c r="BB16" s="136">
        <v>10</v>
      </c>
      <c r="BC16" s="136">
        <v>10.8</v>
      </c>
      <c r="BD16" s="136">
        <v>10</v>
      </c>
      <c r="BE16" s="136">
        <v>10.8</v>
      </c>
      <c r="BF16" s="93">
        <f t="shared" si="6"/>
        <v>10</v>
      </c>
      <c r="BG16" s="93">
        <f t="shared" si="6"/>
        <v>10.8</v>
      </c>
      <c r="BH16" s="136">
        <v>10</v>
      </c>
      <c r="BI16" s="136">
        <v>10.8</v>
      </c>
      <c r="BJ16" s="93">
        <f t="shared" si="7"/>
        <v>10</v>
      </c>
      <c r="BK16" s="93">
        <f t="shared" si="8"/>
        <v>10.8</v>
      </c>
      <c r="BL16" s="136">
        <v>10</v>
      </c>
      <c r="BM16" s="136">
        <v>10.8</v>
      </c>
      <c r="BN16" s="136">
        <v>10</v>
      </c>
      <c r="BO16" s="136">
        <v>10.8</v>
      </c>
      <c r="BP16" s="136"/>
      <c r="BQ16" s="136"/>
      <c r="BR16" s="136"/>
      <c r="BS16" s="136"/>
      <c r="BT16" s="136"/>
      <c r="BU16" s="136"/>
      <c r="BV16" s="136">
        <v>9.9</v>
      </c>
      <c r="BW16" s="136">
        <v>10.8</v>
      </c>
      <c r="BX16" s="136"/>
      <c r="BY16" s="136"/>
      <c r="BZ16" s="136">
        <v>9.4</v>
      </c>
      <c r="CA16" s="136">
        <v>10.5</v>
      </c>
      <c r="CB16" s="136"/>
      <c r="CC16" s="136"/>
      <c r="CD16" s="136"/>
      <c r="CE16" s="136"/>
      <c r="CF16" s="136">
        <v>9.8000000000000007</v>
      </c>
      <c r="CG16" s="136">
        <v>10.199999999999999</v>
      </c>
      <c r="CH16" s="136">
        <v>9.8000000000000007</v>
      </c>
      <c r="CI16" s="136">
        <v>10.199999999999999</v>
      </c>
      <c r="CJ16" s="136"/>
      <c r="CK16" s="136"/>
      <c r="CL16" s="136">
        <v>9.6999999999999993</v>
      </c>
      <c r="CM16" s="136">
        <v>10.1</v>
      </c>
      <c r="CN16" s="136">
        <v>9.6999999999999993</v>
      </c>
      <c r="CO16" s="136">
        <v>10</v>
      </c>
      <c r="CP16" s="136">
        <v>9.5</v>
      </c>
      <c r="CQ16" s="136">
        <v>10</v>
      </c>
      <c r="CR16" s="136">
        <v>9.5</v>
      </c>
      <c r="CS16" s="136">
        <v>10</v>
      </c>
      <c r="CT16" s="136"/>
      <c r="CU16" s="136"/>
      <c r="CV16" s="136">
        <v>9</v>
      </c>
      <c r="CW16" s="136">
        <v>10</v>
      </c>
      <c r="CX16" s="136"/>
      <c r="CY16" s="136"/>
      <c r="CZ16" s="136">
        <v>9</v>
      </c>
      <c r="DA16" s="136">
        <v>10</v>
      </c>
      <c r="DB16" s="136">
        <v>9</v>
      </c>
      <c r="DC16" s="136">
        <v>10</v>
      </c>
      <c r="DD16" s="136">
        <v>9</v>
      </c>
      <c r="DE16" s="136">
        <v>10</v>
      </c>
      <c r="DF16" s="136"/>
      <c r="DG16" s="136"/>
      <c r="DH16" s="136">
        <v>8.5</v>
      </c>
      <c r="DI16" s="136">
        <v>10</v>
      </c>
    </row>
    <row r="17" spans="1:113" ht="15.75" customHeight="1" thickBot="1" x14ac:dyDescent="0.3">
      <c r="A17" s="2" t="s">
        <v>18</v>
      </c>
      <c r="B17" s="122">
        <v>11.1</v>
      </c>
      <c r="C17" s="122">
        <v>11.6</v>
      </c>
      <c r="D17" s="122">
        <v>11.7</v>
      </c>
      <c r="E17" s="122">
        <v>12</v>
      </c>
      <c r="F17" s="122">
        <v>11.9</v>
      </c>
      <c r="G17" s="122">
        <v>12.2</v>
      </c>
      <c r="H17" s="122">
        <v>11.9</v>
      </c>
      <c r="I17" s="122">
        <v>12.4</v>
      </c>
      <c r="J17" s="122">
        <v>11.9</v>
      </c>
      <c r="K17" s="122">
        <v>12.5</v>
      </c>
      <c r="L17" s="122">
        <v>11.9</v>
      </c>
      <c r="M17" s="122">
        <v>12.4</v>
      </c>
      <c r="N17" s="122">
        <v>11.8</v>
      </c>
      <c r="O17" s="122">
        <v>12.4</v>
      </c>
      <c r="P17" s="122">
        <v>11.8</v>
      </c>
      <c r="Q17" s="122">
        <v>12.4</v>
      </c>
      <c r="R17" s="122">
        <v>11.8</v>
      </c>
      <c r="S17" s="122">
        <v>12.2</v>
      </c>
      <c r="T17" s="122">
        <v>11.4</v>
      </c>
      <c r="U17" s="122">
        <v>12</v>
      </c>
      <c r="V17" s="122">
        <v>11.4</v>
      </c>
      <c r="W17" s="122">
        <v>12</v>
      </c>
      <c r="X17" s="122">
        <v>11.4</v>
      </c>
      <c r="Y17" s="122">
        <v>12</v>
      </c>
      <c r="Z17" s="141">
        <v>11.2</v>
      </c>
      <c r="AA17" s="141">
        <v>11.6</v>
      </c>
      <c r="AB17" s="142">
        <f t="shared" si="0"/>
        <v>11.05</v>
      </c>
      <c r="AC17" s="142">
        <f t="shared" si="1"/>
        <v>11.5</v>
      </c>
      <c r="AD17" s="141">
        <v>10.9</v>
      </c>
      <c r="AE17" s="141">
        <v>11.4</v>
      </c>
      <c r="AF17" s="142">
        <f t="shared" si="2"/>
        <v>11.350000000000001</v>
      </c>
      <c r="AG17" s="142">
        <f t="shared" si="3"/>
        <v>11.7</v>
      </c>
      <c r="AH17" s="141">
        <v>11.8</v>
      </c>
      <c r="AI17" s="141">
        <v>12</v>
      </c>
      <c r="AJ17" s="142">
        <f t="shared" si="4"/>
        <v>11.65</v>
      </c>
      <c r="AK17" s="142">
        <f t="shared" si="5"/>
        <v>12.05</v>
      </c>
      <c r="AL17" s="141">
        <v>11.5</v>
      </c>
      <c r="AM17" s="141">
        <v>12.1</v>
      </c>
      <c r="AN17" s="141">
        <v>11</v>
      </c>
      <c r="AO17" s="141">
        <v>11.5</v>
      </c>
      <c r="AP17" s="141">
        <v>11</v>
      </c>
      <c r="AQ17" s="141">
        <v>11.5</v>
      </c>
      <c r="AR17" s="141">
        <v>11</v>
      </c>
      <c r="AS17" s="141">
        <v>11.3</v>
      </c>
      <c r="AT17" s="141"/>
      <c r="AU17" s="141"/>
      <c r="AV17" s="141"/>
      <c r="AW17" s="141"/>
      <c r="AX17" s="141">
        <v>10.9</v>
      </c>
      <c r="AY17" s="141">
        <v>11.3</v>
      </c>
      <c r="AZ17" s="141"/>
      <c r="BA17" s="141"/>
      <c r="BB17" s="141">
        <v>10.8</v>
      </c>
      <c r="BC17" s="141">
        <v>11.2</v>
      </c>
      <c r="BD17" s="141">
        <v>11</v>
      </c>
      <c r="BE17" s="141">
        <v>11.6</v>
      </c>
      <c r="BF17" s="142">
        <f t="shared" si="6"/>
        <v>11.05</v>
      </c>
      <c r="BG17" s="142">
        <f t="shared" si="6"/>
        <v>11.649999999999999</v>
      </c>
      <c r="BH17" s="141">
        <v>11.1</v>
      </c>
      <c r="BI17" s="141">
        <v>11.7</v>
      </c>
      <c r="BJ17" s="142">
        <f t="shared" si="7"/>
        <v>11.35</v>
      </c>
      <c r="BK17" s="142">
        <f t="shared" si="8"/>
        <v>11.85</v>
      </c>
      <c r="BL17" s="141">
        <v>11.6</v>
      </c>
      <c r="BM17" s="141">
        <v>12</v>
      </c>
      <c r="BN17" s="141">
        <v>11.4</v>
      </c>
      <c r="BO17" s="141">
        <v>11.8</v>
      </c>
      <c r="BP17" s="141"/>
      <c r="BQ17" s="141"/>
      <c r="BR17" s="141"/>
      <c r="BS17" s="141"/>
      <c r="BT17" s="141"/>
      <c r="BU17" s="141"/>
      <c r="BV17" s="141">
        <v>11</v>
      </c>
      <c r="BW17" s="141">
        <v>11.5</v>
      </c>
      <c r="BX17" s="141"/>
      <c r="BY17" s="141"/>
      <c r="BZ17" s="141">
        <v>10.9</v>
      </c>
      <c r="CA17" s="141">
        <v>11.5</v>
      </c>
      <c r="CB17" s="141"/>
      <c r="CC17" s="141"/>
      <c r="CD17" s="141"/>
      <c r="CE17" s="141"/>
      <c r="CF17" s="141">
        <v>10.9</v>
      </c>
      <c r="CG17" s="141">
        <v>11.2</v>
      </c>
      <c r="CH17" s="141">
        <v>10.9</v>
      </c>
      <c r="CI17" s="141">
        <v>11.2</v>
      </c>
      <c r="CJ17" s="141"/>
      <c r="CK17" s="141"/>
      <c r="CL17" s="141">
        <v>10.5</v>
      </c>
      <c r="CM17" s="141">
        <v>11.1</v>
      </c>
      <c r="CN17" s="141">
        <v>10.6</v>
      </c>
      <c r="CO17" s="141">
        <v>11</v>
      </c>
      <c r="CP17" s="141">
        <v>10.5</v>
      </c>
      <c r="CQ17" s="141">
        <v>11</v>
      </c>
      <c r="CR17" s="141">
        <v>10.8</v>
      </c>
      <c r="CS17" s="141">
        <v>11.1</v>
      </c>
      <c r="CT17" s="141"/>
      <c r="CU17" s="141"/>
      <c r="CV17" s="141">
        <v>10.4</v>
      </c>
      <c r="CW17" s="141">
        <v>10.8</v>
      </c>
      <c r="CX17" s="141"/>
      <c r="CY17" s="141"/>
      <c r="CZ17" s="141">
        <v>10.4</v>
      </c>
      <c r="DA17" s="141">
        <v>10.8</v>
      </c>
      <c r="DB17" s="141">
        <v>10.3</v>
      </c>
      <c r="DC17" s="141">
        <v>10.8</v>
      </c>
      <c r="DD17" s="141">
        <v>10.3</v>
      </c>
      <c r="DE17" s="141">
        <v>10.7</v>
      </c>
      <c r="DF17" s="141"/>
      <c r="DG17" s="141"/>
      <c r="DH17" s="141">
        <v>10.3</v>
      </c>
      <c r="DI17" s="141">
        <v>10.8</v>
      </c>
    </row>
    <row r="18" spans="1:113" ht="14.25" hidden="1" customHeight="1" outlineLevel="1" x14ac:dyDescent="0.25">
      <c r="A18" s="3" t="s">
        <v>2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>
        <f t="shared" si="0"/>
        <v>0</v>
      </c>
      <c r="AC18" s="134">
        <f t="shared" si="1"/>
        <v>0</v>
      </c>
      <c r="AD18" s="134"/>
      <c r="AE18" s="134"/>
      <c r="AF18" s="134">
        <f t="shared" si="2"/>
        <v>0</v>
      </c>
      <c r="AG18" s="134">
        <f t="shared" si="3"/>
        <v>0</v>
      </c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</row>
    <row r="19" spans="1:113" s="43" customFormat="1" ht="14.25" hidden="1" customHeight="1" outlineLevel="1" thickBot="1" x14ac:dyDescent="0.3">
      <c r="A19" s="37" t="s">
        <v>4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34">
        <f t="shared" si="0"/>
        <v>0</v>
      </c>
      <c r="AC19" s="134">
        <f t="shared" si="1"/>
        <v>0</v>
      </c>
      <c r="AD19" s="126"/>
      <c r="AE19" s="126"/>
      <c r="AF19" s="134">
        <f t="shared" si="2"/>
        <v>0</v>
      </c>
      <c r="AG19" s="134">
        <f t="shared" si="3"/>
        <v>0</v>
      </c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</row>
    <row r="20" spans="1:113" ht="129.75" customHeight="1" collapsed="1" thickBot="1" x14ac:dyDescent="0.3">
      <c r="A20" s="129" t="s">
        <v>36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</row>
    <row r="21" spans="1:113" ht="129.75" customHeight="1" x14ac:dyDescent="0.25">
      <c r="A21" s="130" t="s">
        <v>35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</row>
    <row r="22" spans="1:113" ht="129.75" customHeight="1" x14ac:dyDescent="0.25">
      <c r="A22" s="130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</row>
    <row r="23" spans="1:113" ht="15.75" x14ac:dyDescent="0.25">
      <c r="A23" s="10"/>
    </row>
    <row r="24" spans="1:113" ht="15.75" x14ac:dyDescent="0.25">
      <c r="A24" s="11" t="s">
        <v>15</v>
      </c>
    </row>
    <row r="25" spans="1:113" ht="15.75" x14ac:dyDescent="0.25">
      <c r="A25" s="10" t="s">
        <v>16</v>
      </c>
    </row>
    <row r="30" spans="1:113" ht="22.5" customHeight="1" x14ac:dyDescent="0.2"/>
    <row r="31" spans="1:113" ht="22.5" customHeight="1" x14ac:dyDescent="0.2"/>
    <row r="32" spans="1:113" ht="22.5" customHeight="1" x14ac:dyDescent="0.2"/>
    <row r="33" spans="1:113" ht="22.5" customHeight="1" x14ac:dyDescent="0.2"/>
    <row r="34" spans="1:113" ht="22.5" customHeight="1" x14ac:dyDescent="0.2"/>
    <row r="35" spans="1:113" ht="22.5" customHeight="1" x14ac:dyDescent="0.2"/>
    <row r="36" spans="1:113" ht="22.5" customHeight="1" x14ac:dyDescent="0.2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</row>
    <row r="37" spans="1:113" ht="22.5" customHeight="1" x14ac:dyDescent="0.2"/>
    <row r="38" spans="1:113" ht="22.5" customHeight="1" x14ac:dyDescent="0.2">
      <c r="A38" t="s">
        <v>25</v>
      </c>
    </row>
    <row r="39" spans="1:113" ht="22.5" customHeight="1" x14ac:dyDescent="0.2">
      <c r="A39" s="15" t="s">
        <v>20</v>
      </c>
    </row>
    <row r="40" spans="1:113" ht="22.5" customHeight="1" x14ac:dyDescent="0.2"/>
  </sheetData>
  <dataConsolidate/>
  <mergeCells count="112">
    <mergeCell ref="DF7:DG7"/>
    <mergeCell ref="DF8:DG8"/>
    <mergeCell ref="DH7:DI7"/>
    <mergeCell ref="DH8:DI8"/>
    <mergeCell ref="BJ7:BK7"/>
    <mergeCell ref="BJ8:BK8"/>
    <mergeCell ref="BL7:BM7"/>
    <mergeCell ref="BL8:BM8"/>
    <mergeCell ref="BN7:BO7"/>
    <mergeCell ref="BN8:BO8"/>
    <mergeCell ref="BV7:BW7"/>
    <mergeCell ref="BV8:BW8"/>
    <mergeCell ref="BP7:BQ7"/>
    <mergeCell ref="BP8:BQ8"/>
    <mergeCell ref="BR7:BS7"/>
    <mergeCell ref="BR8:BS8"/>
    <mergeCell ref="BT7:BU7"/>
    <mergeCell ref="BT8:BU8"/>
    <mergeCell ref="CH7:CI7"/>
    <mergeCell ref="CH8:CI8"/>
    <mergeCell ref="BX7:BY7"/>
    <mergeCell ref="BX8:BY8"/>
    <mergeCell ref="BZ7:CA7"/>
    <mergeCell ref="BZ8:CA8"/>
    <mergeCell ref="BD7:BE7"/>
    <mergeCell ref="BD8:BE8"/>
    <mergeCell ref="BH7:BI7"/>
    <mergeCell ref="BH8:BI8"/>
    <mergeCell ref="AZ7:BA7"/>
    <mergeCell ref="AZ8:BA8"/>
    <mergeCell ref="BB7:BC7"/>
    <mergeCell ref="BB8:BC8"/>
    <mergeCell ref="AX7:AY7"/>
    <mergeCell ref="AX8:AY8"/>
    <mergeCell ref="AP7:AQ7"/>
    <mergeCell ref="AP8:AQ8"/>
    <mergeCell ref="AJ7:AK7"/>
    <mergeCell ref="AJ8:AK8"/>
    <mergeCell ref="AR7:AS7"/>
    <mergeCell ref="AR8:AS8"/>
    <mergeCell ref="AT7:AU7"/>
    <mergeCell ref="AT8:AU8"/>
    <mergeCell ref="AV7:AW7"/>
    <mergeCell ref="AV8:AW8"/>
    <mergeCell ref="AN7:AO7"/>
    <mergeCell ref="AN8:AO8"/>
    <mergeCell ref="AB7:AC7"/>
    <mergeCell ref="AB8:AC8"/>
    <mergeCell ref="B8:C8"/>
    <mergeCell ref="B7:C7"/>
    <mergeCell ref="F7:G7"/>
    <mergeCell ref="F8:G8"/>
    <mergeCell ref="L7:M7"/>
    <mergeCell ref="L8:M8"/>
    <mergeCell ref="J7:K7"/>
    <mergeCell ref="J8:K8"/>
    <mergeCell ref="H7:I7"/>
    <mergeCell ref="H8:I8"/>
    <mergeCell ref="D7:E7"/>
    <mergeCell ref="D8:E8"/>
    <mergeCell ref="Z7:AA7"/>
    <mergeCell ref="Z8:AA8"/>
    <mergeCell ref="X7:Y7"/>
    <mergeCell ref="X8:Y8"/>
    <mergeCell ref="DB7:DC7"/>
    <mergeCell ref="DB8:DC8"/>
    <mergeCell ref="CZ7:DA7"/>
    <mergeCell ref="CZ8:DA8"/>
    <mergeCell ref="N7:O7"/>
    <mergeCell ref="N8:O8"/>
    <mergeCell ref="T7:U7"/>
    <mergeCell ref="T8:U8"/>
    <mergeCell ref="BF7:BG7"/>
    <mergeCell ref="BF8:BG8"/>
    <mergeCell ref="AL7:AM7"/>
    <mergeCell ref="AL8:AM8"/>
    <mergeCell ref="V7:W7"/>
    <mergeCell ref="V8:W8"/>
    <mergeCell ref="AD7:AE7"/>
    <mergeCell ref="AD8:AE8"/>
    <mergeCell ref="AF7:AG7"/>
    <mergeCell ref="AF8:AG8"/>
    <mergeCell ref="AH7:AI7"/>
    <mergeCell ref="AH8:AI8"/>
    <mergeCell ref="P7:Q7"/>
    <mergeCell ref="P8:Q8"/>
    <mergeCell ref="R7:S7"/>
    <mergeCell ref="R8:S8"/>
    <mergeCell ref="CB7:CC7"/>
    <mergeCell ref="CB8:CC8"/>
    <mergeCell ref="CD7:CE7"/>
    <mergeCell ref="CD8:CE8"/>
    <mergeCell ref="CF7:CG7"/>
    <mergeCell ref="CF8:CG8"/>
    <mergeCell ref="DD7:DE7"/>
    <mergeCell ref="DD8:DE8"/>
    <mergeCell ref="CX7:CY7"/>
    <mergeCell ref="CX8:CY8"/>
    <mergeCell ref="CV7:CW7"/>
    <mergeCell ref="CV8:CW8"/>
    <mergeCell ref="CP7:CQ7"/>
    <mergeCell ref="CP8:CQ8"/>
    <mergeCell ref="CJ7:CK7"/>
    <mergeCell ref="CJ8:CK8"/>
    <mergeCell ref="CL7:CM7"/>
    <mergeCell ref="CL8:CM8"/>
    <mergeCell ref="CN7:CO7"/>
    <mergeCell ref="CN8:CO8"/>
    <mergeCell ref="CT7:CU7"/>
    <mergeCell ref="CT8:CU8"/>
    <mergeCell ref="CR7:CS7"/>
    <mergeCell ref="CR8:CS8"/>
  </mergeCells>
  <pageMargins left="0.75" right="0.75" top="1" bottom="1" header="0.5" footer="0.5"/>
  <pageSetup paperSize="9" scale="67" orientation="landscape" horizontalDpi="4294967293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CY40"/>
  <sheetViews>
    <sheetView showGridLines="0" rightToLeft="1" zoomScaleNormal="100" workbookViewId="0">
      <pane xSplit="1" ySplit="8" topLeftCell="B9" activePane="bottomRight" state="frozen"/>
      <selection pane="topRight" activeCell="D1" sqref="D1"/>
      <selection pane="bottomLeft" activeCell="A6" sqref="A6"/>
      <selection pane="bottomRight" activeCell="DD4" sqref="DD4"/>
    </sheetView>
  </sheetViews>
  <sheetFormatPr defaultRowHeight="12.75" outlineLevelRow="1" outlineLevelCol="1" x14ac:dyDescent="0.2"/>
  <cols>
    <col min="1" max="1" width="39" customWidth="1"/>
    <col min="2" max="2" width="14.85546875" hidden="1" customWidth="1" outlineLevel="1" collapsed="1"/>
    <col min="3" max="3" width="15.85546875" hidden="1" customWidth="1" outlineLevel="1"/>
    <col min="4" max="4" width="14.85546875" hidden="1" customWidth="1" outlineLevel="1" collapsed="1"/>
    <col min="5" max="5" width="15.85546875" hidden="1" customWidth="1" outlineLevel="1"/>
    <col min="6" max="6" width="14.85546875" hidden="1" customWidth="1" outlineLevel="1" collapsed="1"/>
    <col min="7" max="7" width="15.85546875" hidden="1" customWidth="1" outlineLevel="1"/>
    <col min="8" max="8" width="14.85546875" hidden="1" customWidth="1" outlineLevel="1" collapsed="1"/>
    <col min="9" max="9" width="15.85546875" hidden="1" customWidth="1" outlineLevel="1"/>
    <col min="10" max="10" width="14.85546875" hidden="1" customWidth="1" outlineLevel="1" collapsed="1"/>
    <col min="11" max="11" width="15.85546875" hidden="1" customWidth="1" outlineLevel="1"/>
    <col min="12" max="12" width="14.85546875" hidden="1" customWidth="1" outlineLevel="1" collapsed="1"/>
    <col min="13" max="13" width="15.85546875" hidden="1" customWidth="1" outlineLevel="1"/>
    <col min="14" max="14" width="14.85546875" hidden="1" customWidth="1" outlineLevel="1" collapsed="1"/>
    <col min="15" max="15" width="15.85546875" hidden="1" customWidth="1" outlineLevel="1"/>
    <col min="16" max="16" width="14.85546875" hidden="1" customWidth="1" outlineLevel="1" collapsed="1"/>
    <col min="17" max="17" width="15.85546875" hidden="1" customWidth="1" outlineLevel="1"/>
    <col min="18" max="18" width="14.85546875" hidden="1" customWidth="1" outlineLevel="1" collapsed="1"/>
    <col min="19" max="19" width="15.85546875" hidden="1" customWidth="1" outlineLevel="1"/>
    <col min="20" max="20" width="14.85546875" hidden="1" customWidth="1" outlineLevel="1" collapsed="1"/>
    <col min="21" max="21" width="15.85546875" hidden="1" customWidth="1" outlineLevel="1"/>
    <col min="22" max="22" width="14.85546875" hidden="1" customWidth="1" outlineLevel="1" collapsed="1"/>
    <col min="23" max="23" width="15.85546875" hidden="1" customWidth="1" outlineLevel="1"/>
    <col min="24" max="24" width="14.85546875" hidden="1" customWidth="1" outlineLevel="1" collapsed="1"/>
    <col min="25" max="25" width="15.85546875" hidden="1" customWidth="1" outlineLevel="1"/>
    <col min="26" max="26" width="14.85546875" hidden="1" customWidth="1" outlineLevel="1" collapsed="1"/>
    <col min="27" max="27" width="15.85546875" hidden="1" customWidth="1" outlineLevel="1"/>
    <col min="28" max="28" width="14.85546875" hidden="1" customWidth="1" outlineLevel="1" collapsed="1"/>
    <col min="29" max="29" width="15.85546875" hidden="1" customWidth="1" outlineLevel="1"/>
    <col min="30" max="30" width="14.85546875" hidden="1" customWidth="1" outlineLevel="1" collapsed="1"/>
    <col min="31" max="31" width="15.85546875" hidden="1" customWidth="1" outlineLevel="1"/>
    <col min="32" max="32" width="14.85546875" hidden="1" customWidth="1" outlineLevel="1" collapsed="1"/>
    <col min="33" max="33" width="15.85546875" hidden="1" customWidth="1" outlineLevel="1"/>
    <col min="34" max="34" width="14.85546875" hidden="1" customWidth="1" outlineLevel="1" collapsed="1"/>
    <col min="35" max="35" width="15.85546875" hidden="1" customWidth="1" outlineLevel="1"/>
    <col min="36" max="36" width="14.85546875" hidden="1" customWidth="1" outlineLevel="1" collapsed="1"/>
    <col min="37" max="37" width="15.85546875" hidden="1" customWidth="1" outlineLevel="1"/>
    <col min="38" max="38" width="14.85546875" hidden="1" customWidth="1" outlineLevel="1" collapsed="1"/>
    <col min="39" max="39" width="15.85546875" hidden="1" customWidth="1" outlineLevel="1"/>
    <col min="40" max="40" width="14.85546875" hidden="1" customWidth="1" outlineLevel="1" collapsed="1"/>
    <col min="41" max="41" width="15.85546875" hidden="1" customWidth="1" outlineLevel="1"/>
    <col min="42" max="42" width="14.85546875" hidden="1" customWidth="1" outlineLevel="1" collapsed="1"/>
    <col min="43" max="43" width="15.85546875" hidden="1" customWidth="1" outlineLevel="1"/>
    <col min="44" max="44" width="14.85546875" hidden="1" customWidth="1" outlineLevel="1" collapsed="1"/>
    <col min="45" max="45" width="15.85546875" hidden="1" customWidth="1" outlineLevel="1"/>
    <col min="46" max="46" width="14.85546875" hidden="1" customWidth="1" outlineLevel="1" collapsed="1"/>
    <col min="47" max="47" width="15.85546875" hidden="1" customWidth="1" outlineLevel="1"/>
    <col min="48" max="48" width="14.85546875" hidden="1" customWidth="1" outlineLevel="1" collapsed="1"/>
    <col min="49" max="49" width="15.85546875" hidden="1" customWidth="1" outlineLevel="1"/>
    <col min="50" max="50" width="14.85546875" hidden="1" customWidth="1" outlineLevel="1" collapsed="1"/>
    <col min="51" max="51" width="15.85546875" hidden="1" customWidth="1" outlineLevel="1"/>
    <col min="52" max="52" width="14.85546875" hidden="1" customWidth="1" outlineLevel="1" collapsed="1"/>
    <col min="53" max="53" width="15.85546875" hidden="1" customWidth="1" outlineLevel="1"/>
    <col min="54" max="54" width="14.85546875" hidden="1" customWidth="1" outlineLevel="1" collapsed="1"/>
    <col min="55" max="55" width="15.85546875" hidden="1" customWidth="1" outlineLevel="1"/>
    <col min="56" max="56" width="14.85546875" hidden="1" customWidth="1" outlineLevel="1" collapsed="1"/>
    <col min="57" max="57" width="15.85546875" hidden="1" customWidth="1" outlineLevel="1"/>
    <col min="58" max="58" width="14.85546875" hidden="1" customWidth="1" outlineLevel="1" collapsed="1"/>
    <col min="59" max="59" width="15.85546875" hidden="1" customWidth="1" outlineLevel="1"/>
    <col min="60" max="60" width="14.85546875" hidden="1" customWidth="1" outlineLevel="1" collapsed="1"/>
    <col min="61" max="61" width="15.85546875" hidden="1" customWidth="1" outlineLevel="1"/>
    <col min="62" max="62" width="14.85546875" hidden="1" customWidth="1" outlineLevel="1" collapsed="1"/>
    <col min="63" max="63" width="15.85546875" hidden="1" customWidth="1" outlineLevel="1"/>
    <col min="64" max="64" width="14.85546875" hidden="1" customWidth="1" outlineLevel="1" collapsed="1"/>
    <col min="65" max="65" width="15.85546875" hidden="1" customWidth="1" outlineLevel="1"/>
    <col min="66" max="66" width="14.85546875" hidden="1" customWidth="1" outlineLevel="1" collapsed="1"/>
    <col min="67" max="67" width="15.85546875" hidden="1" customWidth="1" outlineLevel="1"/>
    <col min="68" max="68" width="14.85546875" hidden="1" customWidth="1" outlineLevel="1" collapsed="1"/>
    <col min="69" max="69" width="15.85546875" hidden="1" customWidth="1" outlineLevel="1"/>
    <col min="70" max="70" width="14.85546875" hidden="1" customWidth="1" outlineLevel="1" collapsed="1"/>
    <col min="71" max="71" width="15.85546875" hidden="1" customWidth="1" outlineLevel="1"/>
    <col min="72" max="72" width="14.85546875" hidden="1" customWidth="1" outlineLevel="1" collapsed="1"/>
    <col min="73" max="73" width="15.85546875" hidden="1" customWidth="1" outlineLevel="1"/>
    <col min="74" max="74" width="14.85546875" hidden="1" customWidth="1" outlineLevel="1" collapsed="1"/>
    <col min="75" max="75" width="15.85546875" hidden="1" customWidth="1" outlineLevel="1"/>
    <col min="76" max="76" width="14.85546875" hidden="1" customWidth="1" outlineLevel="1" collapsed="1"/>
    <col min="77" max="77" width="15.85546875" hidden="1" customWidth="1" outlineLevel="1"/>
    <col min="78" max="78" width="14.85546875" hidden="1" customWidth="1" outlineLevel="1" collapsed="1"/>
    <col min="79" max="79" width="15.85546875" hidden="1" customWidth="1" outlineLevel="1"/>
    <col min="80" max="80" width="14.85546875" hidden="1" customWidth="1" outlineLevel="1" collapsed="1"/>
    <col min="81" max="81" width="15.85546875" hidden="1" customWidth="1" outlineLevel="1"/>
    <col min="82" max="82" width="14.85546875" hidden="1" customWidth="1" outlineLevel="1" collapsed="1"/>
    <col min="83" max="83" width="15.85546875" hidden="1" customWidth="1" outlineLevel="1"/>
    <col min="84" max="84" width="14.85546875" hidden="1" customWidth="1" outlineLevel="1" collapsed="1"/>
    <col min="85" max="85" width="15.85546875" hidden="1" customWidth="1" outlineLevel="1"/>
    <col min="86" max="86" width="14.85546875" hidden="1" customWidth="1" outlineLevel="1" collapsed="1"/>
    <col min="87" max="87" width="15.85546875" hidden="1" customWidth="1" outlineLevel="1"/>
    <col min="88" max="88" width="14.85546875" hidden="1" customWidth="1" outlineLevel="1" collapsed="1"/>
    <col min="89" max="89" width="15.85546875" hidden="1" customWidth="1" outlineLevel="1"/>
    <col min="90" max="90" width="14.85546875" hidden="1" customWidth="1" outlineLevel="1" collapsed="1"/>
    <col min="91" max="91" width="15.85546875" hidden="1" customWidth="1" outlineLevel="1"/>
    <col min="92" max="92" width="14.85546875" hidden="1" customWidth="1" outlineLevel="1" collapsed="1"/>
    <col min="93" max="93" width="15.85546875" hidden="1" customWidth="1" outlineLevel="1"/>
    <col min="94" max="94" width="14.85546875" hidden="1" customWidth="1" outlineLevel="1" collapsed="1"/>
    <col min="95" max="95" width="15.85546875" hidden="1" customWidth="1" outlineLevel="1"/>
    <col min="96" max="96" width="14.85546875" hidden="1" customWidth="1" outlineLevel="1" collapsed="1"/>
    <col min="97" max="97" width="15.85546875" hidden="1" customWidth="1" outlineLevel="1"/>
    <col min="98" max="98" width="14.85546875" hidden="1" customWidth="1" outlineLevel="1" collapsed="1"/>
    <col min="99" max="99" width="15.85546875" hidden="1" customWidth="1" outlineLevel="1"/>
    <col min="100" max="100" width="14.85546875" hidden="1" customWidth="1" outlineLevel="1" collapsed="1"/>
    <col min="101" max="101" width="15.85546875" hidden="1" customWidth="1" outlineLevel="1"/>
    <col min="102" max="102" width="14.85546875" customWidth="1" collapsed="1"/>
    <col min="103" max="103" width="15.85546875" customWidth="1"/>
  </cols>
  <sheetData>
    <row r="6" spans="1:103" ht="16.5" customHeight="1" thickBot="1" x14ac:dyDescent="0.25"/>
    <row r="7" spans="1:103" ht="15.75" x14ac:dyDescent="0.25">
      <c r="A7" s="143" t="s">
        <v>10</v>
      </c>
      <c r="B7" s="166">
        <v>43091</v>
      </c>
      <c r="C7" s="176"/>
      <c r="D7" s="166">
        <f>B8+1</f>
        <v>43098</v>
      </c>
      <c r="E7" s="176"/>
      <c r="F7" s="166">
        <f>D8+1</f>
        <v>43105</v>
      </c>
      <c r="G7" s="176"/>
      <c r="H7" s="166">
        <f>F8+1</f>
        <v>43112</v>
      </c>
      <c r="I7" s="176"/>
      <c r="J7" s="166">
        <f>H8+1</f>
        <v>43119</v>
      </c>
      <c r="K7" s="176"/>
      <c r="L7" s="166">
        <f>J8+1</f>
        <v>43126</v>
      </c>
      <c r="M7" s="176"/>
      <c r="N7" s="166">
        <f>L8+1-1</f>
        <v>43132</v>
      </c>
      <c r="O7" s="176"/>
      <c r="P7" s="166">
        <f>N8+1-1</f>
        <v>43138</v>
      </c>
      <c r="Q7" s="176"/>
      <c r="R7" s="166">
        <f>P8+1+1+1</f>
        <v>43147</v>
      </c>
      <c r="S7" s="176"/>
      <c r="T7" s="166">
        <f>R8+1</f>
        <v>43154</v>
      </c>
      <c r="U7" s="176"/>
      <c r="V7" s="166">
        <f>T8+1</f>
        <v>43161</v>
      </c>
      <c r="W7" s="176"/>
      <c r="X7" s="166">
        <f>V8+1</f>
        <v>43168</v>
      </c>
      <c r="Y7" s="176"/>
      <c r="Z7" s="166">
        <f>X8+1</f>
        <v>43175</v>
      </c>
      <c r="AA7" s="176"/>
      <c r="AB7" s="166">
        <f>Z8+1</f>
        <v>43182</v>
      </c>
      <c r="AC7" s="176"/>
      <c r="AD7" s="166">
        <f>AB8+1</f>
        <v>43189</v>
      </c>
      <c r="AE7" s="176"/>
      <c r="AF7" s="166">
        <f>AD8+1</f>
        <v>43196</v>
      </c>
      <c r="AG7" s="176"/>
      <c r="AH7" s="166">
        <f>AF8+1</f>
        <v>43203</v>
      </c>
      <c r="AI7" s="176"/>
      <c r="AJ7" s="166">
        <f>AH8+1</f>
        <v>43210</v>
      </c>
      <c r="AK7" s="176"/>
      <c r="AL7" s="166">
        <f>AJ8+1</f>
        <v>43217</v>
      </c>
      <c r="AM7" s="176"/>
      <c r="AN7" s="166">
        <f>AL8+1</f>
        <v>43224</v>
      </c>
      <c r="AO7" s="176"/>
      <c r="AP7" s="166">
        <f>AN8+1</f>
        <v>43236</v>
      </c>
      <c r="AQ7" s="176"/>
      <c r="AR7" s="166">
        <f>AP8+1</f>
        <v>43245</v>
      </c>
      <c r="AS7" s="176"/>
      <c r="AT7" s="166">
        <f>AR8+1</f>
        <v>43252</v>
      </c>
      <c r="AU7" s="176"/>
      <c r="AV7" s="166">
        <f>AT8+1</f>
        <v>43259</v>
      </c>
      <c r="AW7" s="176"/>
      <c r="AX7" s="166">
        <f>AV8+1</f>
        <v>43266</v>
      </c>
      <c r="AY7" s="176"/>
      <c r="AZ7" s="166">
        <f>AX8+1</f>
        <v>43273</v>
      </c>
      <c r="BA7" s="176"/>
      <c r="BB7" s="166">
        <f>AZ8+1</f>
        <v>43287</v>
      </c>
      <c r="BC7" s="176"/>
      <c r="BD7" s="166">
        <f>BB8+1</f>
        <v>43294</v>
      </c>
      <c r="BE7" s="176"/>
      <c r="BF7" s="166">
        <f>BD8+1</f>
        <v>43301</v>
      </c>
      <c r="BG7" s="176"/>
      <c r="BH7" s="166">
        <f>BF8+1</f>
        <v>43308</v>
      </c>
      <c r="BI7" s="176"/>
      <c r="BJ7" s="166">
        <f>BH8+1</f>
        <v>43315</v>
      </c>
      <c r="BK7" s="176"/>
      <c r="BL7" s="166">
        <f>BJ8+1</f>
        <v>43322</v>
      </c>
      <c r="BM7" s="176"/>
      <c r="BN7" s="166">
        <f>BL8+1</f>
        <v>43329</v>
      </c>
      <c r="BO7" s="176"/>
      <c r="BP7" s="166">
        <f>BN8+1</f>
        <v>43336</v>
      </c>
      <c r="BQ7" s="176"/>
      <c r="BR7" s="166">
        <f>BP8+1</f>
        <v>43343</v>
      </c>
      <c r="BS7" s="176"/>
      <c r="BT7" s="166">
        <f>BR8+1</f>
        <v>43350</v>
      </c>
      <c r="BU7" s="176"/>
      <c r="BV7" s="166">
        <f>BT8+1</f>
        <v>43357</v>
      </c>
      <c r="BW7" s="176"/>
      <c r="BX7" s="166">
        <f>BV8+1</f>
        <v>43364</v>
      </c>
      <c r="BY7" s="176"/>
      <c r="BZ7" s="166">
        <f>BX8+1</f>
        <v>43371</v>
      </c>
      <c r="CA7" s="176"/>
      <c r="CB7" s="166">
        <f>BZ8+1</f>
        <v>43378</v>
      </c>
      <c r="CC7" s="176"/>
      <c r="CD7" s="166">
        <f>CB8+1</f>
        <v>43385</v>
      </c>
      <c r="CE7" s="176"/>
      <c r="CF7" s="166">
        <f>CD8+1</f>
        <v>43392</v>
      </c>
      <c r="CG7" s="176"/>
      <c r="CH7" s="166">
        <f>CF8+1</f>
        <v>43399</v>
      </c>
      <c r="CI7" s="176"/>
      <c r="CJ7" s="166">
        <f>CH8+1</f>
        <v>43406</v>
      </c>
      <c r="CK7" s="176"/>
      <c r="CL7" s="166">
        <f>CJ8+1</f>
        <v>43413</v>
      </c>
      <c r="CM7" s="176"/>
      <c r="CN7" s="166">
        <f>CL8+1</f>
        <v>43420</v>
      </c>
      <c r="CO7" s="176"/>
      <c r="CP7" s="166">
        <f>CN8+1</f>
        <v>43427</v>
      </c>
      <c r="CQ7" s="176"/>
      <c r="CR7" s="166">
        <f>CP8+1</f>
        <v>43434</v>
      </c>
      <c r="CS7" s="176"/>
      <c r="CT7" s="166">
        <f>CR8+1</f>
        <v>43441</v>
      </c>
      <c r="CU7" s="176"/>
      <c r="CV7" s="166">
        <f>CT8+1</f>
        <v>43448</v>
      </c>
      <c r="CW7" s="176"/>
      <c r="CX7" s="166">
        <f>CV8+1</f>
        <v>43455</v>
      </c>
      <c r="CY7" s="176"/>
    </row>
    <row r="8" spans="1:103" ht="15.75" x14ac:dyDescent="0.25">
      <c r="A8" s="143" t="s">
        <v>11</v>
      </c>
      <c r="B8" s="168">
        <f>B7+6</f>
        <v>43097</v>
      </c>
      <c r="C8" s="177"/>
      <c r="D8" s="168">
        <f>D7+6</f>
        <v>43104</v>
      </c>
      <c r="E8" s="177"/>
      <c r="F8" s="168">
        <f>F7+6</f>
        <v>43111</v>
      </c>
      <c r="G8" s="177"/>
      <c r="H8" s="168">
        <f>H7+6</f>
        <v>43118</v>
      </c>
      <c r="I8" s="177"/>
      <c r="J8" s="168">
        <f>J7+6</f>
        <v>43125</v>
      </c>
      <c r="K8" s="177"/>
      <c r="L8" s="168">
        <f>L7+6</f>
        <v>43132</v>
      </c>
      <c r="M8" s="177"/>
      <c r="N8" s="168">
        <f>N7+6</f>
        <v>43138</v>
      </c>
      <c r="O8" s="177"/>
      <c r="P8" s="168">
        <f>P7+6</f>
        <v>43144</v>
      </c>
      <c r="Q8" s="177"/>
      <c r="R8" s="168">
        <f>R7+6</f>
        <v>43153</v>
      </c>
      <c r="S8" s="177"/>
      <c r="T8" s="168">
        <f>T7+6</f>
        <v>43160</v>
      </c>
      <c r="U8" s="177"/>
      <c r="V8" s="168">
        <f>V7+6</f>
        <v>43167</v>
      </c>
      <c r="W8" s="177"/>
      <c r="X8" s="168">
        <f>X7+6</f>
        <v>43174</v>
      </c>
      <c r="Y8" s="177"/>
      <c r="Z8" s="168">
        <f>Z7+6</f>
        <v>43181</v>
      </c>
      <c r="AA8" s="177"/>
      <c r="AB8" s="168">
        <f>AB7+6</f>
        <v>43188</v>
      </c>
      <c r="AC8" s="177"/>
      <c r="AD8" s="168">
        <f>AD7+6</f>
        <v>43195</v>
      </c>
      <c r="AE8" s="177"/>
      <c r="AF8" s="168">
        <f>AF7+6</f>
        <v>43202</v>
      </c>
      <c r="AG8" s="177"/>
      <c r="AH8" s="168">
        <f>AH7+6</f>
        <v>43209</v>
      </c>
      <c r="AI8" s="177"/>
      <c r="AJ8" s="168">
        <f>AJ7+6</f>
        <v>43216</v>
      </c>
      <c r="AK8" s="177"/>
      <c r="AL8" s="168">
        <f>AL7+6</f>
        <v>43223</v>
      </c>
      <c r="AM8" s="177"/>
      <c r="AN8" s="168">
        <f>AN7+6+5</f>
        <v>43235</v>
      </c>
      <c r="AO8" s="177"/>
      <c r="AP8" s="168">
        <f>AP7+8</f>
        <v>43244</v>
      </c>
      <c r="AQ8" s="177"/>
      <c r="AR8" s="168">
        <f>AR7+6</f>
        <v>43251</v>
      </c>
      <c r="AS8" s="177"/>
      <c r="AT8" s="168">
        <f>AT7+6</f>
        <v>43258</v>
      </c>
      <c r="AU8" s="177"/>
      <c r="AV8" s="168">
        <f>AV7+6</f>
        <v>43265</v>
      </c>
      <c r="AW8" s="177"/>
      <c r="AX8" s="168">
        <f>AX7+6</f>
        <v>43272</v>
      </c>
      <c r="AY8" s="177"/>
      <c r="AZ8" s="168">
        <f>AZ7+6+7</f>
        <v>43286</v>
      </c>
      <c r="BA8" s="177"/>
      <c r="BB8" s="168">
        <f>BB7+6</f>
        <v>43293</v>
      </c>
      <c r="BC8" s="177"/>
      <c r="BD8" s="168">
        <f>BD7+6</f>
        <v>43300</v>
      </c>
      <c r="BE8" s="177"/>
      <c r="BF8" s="168">
        <f>BF7+6</f>
        <v>43307</v>
      </c>
      <c r="BG8" s="177"/>
      <c r="BH8" s="168">
        <f>BH7+6</f>
        <v>43314</v>
      </c>
      <c r="BI8" s="177"/>
      <c r="BJ8" s="168">
        <f>BJ7+6</f>
        <v>43321</v>
      </c>
      <c r="BK8" s="177"/>
      <c r="BL8" s="168">
        <f>BL7+6</f>
        <v>43328</v>
      </c>
      <c r="BM8" s="177"/>
      <c r="BN8" s="168">
        <f>BN7+6</f>
        <v>43335</v>
      </c>
      <c r="BO8" s="177"/>
      <c r="BP8" s="168">
        <f>BP7+6</f>
        <v>43342</v>
      </c>
      <c r="BQ8" s="177"/>
      <c r="BR8" s="168">
        <f>BR7+6</f>
        <v>43349</v>
      </c>
      <c r="BS8" s="177"/>
      <c r="BT8" s="168">
        <f>BT7+6</f>
        <v>43356</v>
      </c>
      <c r="BU8" s="177"/>
      <c r="BV8" s="168">
        <f>BV7+6</f>
        <v>43363</v>
      </c>
      <c r="BW8" s="177"/>
      <c r="BX8" s="168">
        <f>BX7+6</f>
        <v>43370</v>
      </c>
      <c r="BY8" s="177"/>
      <c r="BZ8" s="168">
        <f>BZ7+6</f>
        <v>43377</v>
      </c>
      <c r="CA8" s="177"/>
      <c r="CB8" s="168">
        <f>CB7+6</f>
        <v>43384</v>
      </c>
      <c r="CC8" s="177"/>
      <c r="CD8" s="168">
        <f>CD7+6</f>
        <v>43391</v>
      </c>
      <c r="CE8" s="177"/>
      <c r="CF8" s="168">
        <f>CF7+6</f>
        <v>43398</v>
      </c>
      <c r="CG8" s="177"/>
      <c r="CH8" s="168">
        <f>CH7+6</f>
        <v>43405</v>
      </c>
      <c r="CI8" s="177"/>
      <c r="CJ8" s="168">
        <f>CJ7+6</f>
        <v>43412</v>
      </c>
      <c r="CK8" s="177"/>
      <c r="CL8" s="168">
        <f>CL7+6</f>
        <v>43419</v>
      </c>
      <c r="CM8" s="177"/>
      <c r="CN8" s="168">
        <f>CN7+6</f>
        <v>43426</v>
      </c>
      <c r="CO8" s="177"/>
      <c r="CP8" s="168">
        <f>CP7+6</f>
        <v>43433</v>
      </c>
      <c r="CQ8" s="177"/>
      <c r="CR8" s="168">
        <f>CR7+6</f>
        <v>43440</v>
      </c>
      <c r="CS8" s="177"/>
      <c r="CT8" s="168">
        <f>CT7+6</f>
        <v>43447</v>
      </c>
      <c r="CU8" s="177"/>
      <c r="CV8" s="168">
        <f>CV7+6</f>
        <v>43454</v>
      </c>
      <c r="CW8" s="177"/>
      <c r="CX8" s="168">
        <f>CX7+6</f>
        <v>43461</v>
      </c>
      <c r="CY8" s="177"/>
    </row>
    <row r="9" spans="1:103" ht="15.75" x14ac:dyDescent="0.2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  <c r="CV9" s="4" t="s">
        <v>12</v>
      </c>
      <c r="CW9" s="5" t="s">
        <v>13</v>
      </c>
      <c r="CX9" s="4" t="s">
        <v>12</v>
      </c>
      <c r="CY9" s="5" t="s">
        <v>13</v>
      </c>
    </row>
    <row r="10" spans="1:103" ht="15.75" x14ac:dyDescent="0.25">
      <c r="A10" s="3" t="s">
        <v>0</v>
      </c>
      <c r="B10" s="134">
        <v>10.6</v>
      </c>
      <c r="C10" s="121">
        <v>10.9</v>
      </c>
      <c r="D10" s="134">
        <v>10.5</v>
      </c>
      <c r="E10" s="121">
        <v>10.9</v>
      </c>
      <c r="F10" s="134"/>
      <c r="G10" s="121"/>
      <c r="H10" s="134">
        <v>10.5</v>
      </c>
      <c r="I10" s="121">
        <v>10.9</v>
      </c>
      <c r="J10" s="134"/>
      <c r="K10" s="121"/>
      <c r="L10" s="134"/>
      <c r="M10" s="121"/>
      <c r="N10" s="134">
        <v>11.4</v>
      </c>
      <c r="O10" s="121">
        <v>11.6</v>
      </c>
      <c r="P10" s="134">
        <v>11.5</v>
      </c>
      <c r="Q10" s="121">
        <v>11.7</v>
      </c>
      <c r="R10" s="134">
        <v>11.4</v>
      </c>
      <c r="S10" s="121">
        <v>11.6</v>
      </c>
      <c r="T10" s="134">
        <v>11.3</v>
      </c>
      <c r="U10" s="121">
        <v>11.5</v>
      </c>
      <c r="V10" s="134">
        <v>11.3</v>
      </c>
      <c r="W10" s="121">
        <v>11.6</v>
      </c>
      <c r="X10" s="134">
        <v>11.2</v>
      </c>
      <c r="Y10" s="121">
        <v>11.5</v>
      </c>
      <c r="Z10" s="91"/>
      <c r="AA10" s="91"/>
      <c r="AB10" s="144">
        <v>11.2</v>
      </c>
      <c r="AC10" s="144">
        <v>11.4</v>
      </c>
      <c r="AD10" s="144"/>
      <c r="AE10" s="144"/>
      <c r="AF10" s="144">
        <v>11.3</v>
      </c>
      <c r="AG10" s="144">
        <v>11.5</v>
      </c>
      <c r="AH10" s="144">
        <v>11.6</v>
      </c>
      <c r="AI10" s="144">
        <v>12</v>
      </c>
      <c r="AJ10" s="144">
        <v>11.7</v>
      </c>
      <c r="AK10" s="144">
        <v>12.1</v>
      </c>
      <c r="AL10" s="144">
        <v>12.1</v>
      </c>
      <c r="AM10" s="144">
        <v>12.3</v>
      </c>
      <c r="AN10" s="144">
        <v>12.3</v>
      </c>
      <c r="AO10" s="144">
        <v>12.5</v>
      </c>
      <c r="AP10" s="144">
        <v>13.5</v>
      </c>
      <c r="AQ10" s="144">
        <v>13.9</v>
      </c>
      <c r="AR10" s="144">
        <v>14.2</v>
      </c>
      <c r="AS10" s="144">
        <v>14.4</v>
      </c>
      <c r="AT10" s="144"/>
      <c r="AU10" s="144"/>
      <c r="AV10" s="144">
        <v>14.1</v>
      </c>
      <c r="AW10" s="144">
        <v>14.7</v>
      </c>
      <c r="AX10" s="144">
        <v>14.2</v>
      </c>
      <c r="AY10" s="144">
        <v>15</v>
      </c>
      <c r="AZ10" s="144">
        <v>14.5</v>
      </c>
      <c r="BA10" s="144">
        <v>15.2</v>
      </c>
      <c r="BB10" s="144">
        <v>14.5</v>
      </c>
      <c r="BC10" s="144">
        <v>15.2</v>
      </c>
      <c r="BD10" s="144"/>
      <c r="BE10" s="144"/>
      <c r="BF10" s="144">
        <v>14.4</v>
      </c>
      <c r="BG10" s="144">
        <v>15.1</v>
      </c>
      <c r="BH10" s="144"/>
      <c r="BI10" s="144"/>
      <c r="BJ10" s="144">
        <v>14.4</v>
      </c>
      <c r="BK10" s="144">
        <v>15</v>
      </c>
      <c r="BL10" s="144">
        <v>14.3</v>
      </c>
      <c r="BM10" s="144">
        <v>14.9</v>
      </c>
      <c r="BN10" s="144">
        <v>14</v>
      </c>
      <c r="BO10" s="144">
        <v>14.5</v>
      </c>
      <c r="BP10" s="144">
        <v>14</v>
      </c>
      <c r="BQ10" s="144">
        <v>14.4</v>
      </c>
      <c r="BR10" s="144"/>
      <c r="BS10" s="144"/>
      <c r="BT10" s="144">
        <v>13.4</v>
      </c>
      <c r="BU10" s="144">
        <v>13.6</v>
      </c>
      <c r="BV10" s="144"/>
      <c r="BW10" s="144"/>
      <c r="BX10" s="144"/>
      <c r="BY10" s="144"/>
      <c r="BZ10" s="144"/>
      <c r="CA10" s="144"/>
      <c r="CB10" s="150">
        <v>12</v>
      </c>
      <c r="CC10" s="150">
        <v>12.4</v>
      </c>
      <c r="CD10" s="150"/>
      <c r="CE10" s="150"/>
      <c r="CF10" s="150"/>
      <c r="CG10" s="150"/>
      <c r="CH10" s="150"/>
      <c r="CI10" s="150"/>
      <c r="CJ10" s="150">
        <v>11.8</v>
      </c>
      <c r="CK10" s="150">
        <v>12.3</v>
      </c>
      <c r="CL10" s="150"/>
      <c r="CM10" s="150"/>
      <c r="CN10" s="150"/>
      <c r="CO10" s="150"/>
      <c r="CP10" s="150">
        <v>11.9</v>
      </c>
      <c r="CQ10" s="150">
        <v>12.3</v>
      </c>
      <c r="CR10" s="150"/>
      <c r="CS10" s="150"/>
      <c r="CT10" s="150">
        <v>12.2</v>
      </c>
      <c r="CU10" s="150">
        <v>12.4</v>
      </c>
      <c r="CV10" s="150"/>
      <c r="CW10" s="150"/>
      <c r="CX10" s="150">
        <v>12.2</v>
      </c>
      <c r="CY10" s="150">
        <v>12.6</v>
      </c>
    </row>
    <row r="11" spans="1:103" ht="15.75" x14ac:dyDescent="0.25">
      <c r="A11" s="2" t="s">
        <v>1</v>
      </c>
      <c r="B11" s="141">
        <v>10.4</v>
      </c>
      <c r="C11" s="141">
        <v>10.8</v>
      </c>
      <c r="D11" s="141">
        <v>10.3</v>
      </c>
      <c r="E11" s="141">
        <v>10.7</v>
      </c>
      <c r="F11" s="141"/>
      <c r="G11" s="141"/>
      <c r="H11" s="141">
        <v>10.4</v>
      </c>
      <c r="I11" s="141">
        <v>10.8</v>
      </c>
      <c r="J11" s="141"/>
      <c r="K11" s="141"/>
      <c r="L11" s="141"/>
      <c r="M11" s="141"/>
      <c r="N11" s="141">
        <v>10.6</v>
      </c>
      <c r="O11" s="141">
        <v>11.4</v>
      </c>
      <c r="P11" s="141">
        <v>11.1</v>
      </c>
      <c r="Q11" s="141">
        <v>11.5</v>
      </c>
      <c r="R11" s="141">
        <v>11</v>
      </c>
      <c r="S11" s="141">
        <v>11.5</v>
      </c>
      <c r="T11" s="141">
        <v>11</v>
      </c>
      <c r="U11" s="141">
        <v>11.4</v>
      </c>
      <c r="V11" s="141">
        <v>11.1</v>
      </c>
      <c r="W11" s="141">
        <v>11.5</v>
      </c>
      <c r="X11" s="141">
        <v>10.9</v>
      </c>
      <c r="Y11" s="141">
        <v>11.4</v>
      </c>
      <c r="Z11" s="142"/>
      <c r="AA11" s="142"/>
      <c r="AB11" s="145">
        <v>11</v>
      </c>
      <c r="AC11" s="145">
        <v>11.3</v>
      </c>
      <c r="AD11" s="145"/>
      <c r="AE11" s="145"/>
      <c r="AF11" s="145">
        <v>11.1</v>
      </c>
      <c r="AG11" s="145">
        <v>11.4</v>
      </c>
      <c r="AH11" s="145">
        <v>11.3</v>
      </c>
      <c r="AI11" s="145">
        <v>11.5</v>
      </c>
      <c r="AJ11" s="145">
        <v>11.4</v>
      </c>
      <c r="AK11" s="145">
        <v>11.7</v>
      </c>
      <c r="AL11" s="145">
        <v>12</v>
      </c>
      <c r="AM11" s="145">
        <v>12.2</v>
      </c>
      <c r="AN11" s="145">
        <v>12.2</v>
      </c>
      <c r="AO11" s="145">
        <v>12.4</v>
      </c>
      <c r="AP11" s="145">
        <v>13.1</v>
      </c>
      <c r="AQ11" s="145">
        <v>13.8</v>
      </c>
      <c r="AR11" s="145">
        <v>13.8</v>
      </c>
      <c r="AS11" s="145">
        <v>14.2</v>
      </c>
      <c r="AT11" s="145"/>
      <c r="AU11" s="145"/>
      <c r="AV11" s="145">
        <v>14</v>
      </c>
      <c r="AW11" s="145">
        <v>14.6</v>
      </c>
      <c r="AX11" s="145">
        <v>14.1</v>
      </c>
      <c r="AY11" s="145">
        <v>14.8</v>
      </c>
      <c r="AZ11" s="145">
        <v>14.4</v>
      </c>
      <c r="BA11" s="145">
        <v>15</v>
      </c>
      <c r="BB11" s="145">
        <v>14.4</v>
      </c>
      <c r="BC11" s="145">
        <v>15</v>
      </c>
      <c r="BD11" s="145"/>
      <c r="BE11" s="145"/>
      <c r="BF11" s="145">
        <v>14.4</v>
      </c>
      <c r="BG11" s="145">
        <v>15</v>
      </c>
      <c r="BH11" s="145"/>
      <c r="BI11" s="145"/>
      <c r="BJ11" s="145">
        <v>14.3</v>
      </c>
      <c r="BK11" s="145">
        <v>14.9</v>
      </c>
      <c r="BL11" s="145">
        <v>14</v>
      </c>
      <c r="BM11" s="145">
        <v>14.5</v>
      </c>
      <c r="BN11" s="145">
        <v>13.6</v>
      </c>
      <c r="BO11" s="145">
        <v>14.3</v>
      </c>
      <c r="BP11" s="145">
        <v>13.8</v>
      </c>
      <c r="BQ11" s="145">
        <v>14.2</v>
      </c>
      <c r="BR11" s="145"/>
      <c r="BS11" s="145"/>
      <c r="BT11" s="145">
        <v>13.2</v>
      </c>
      <c r="BU11" s="145">
        <v>13.4</v>
      </c>
      <c r="BV11" s="145"/>
      <c r="BW11" s="145"/>
      <c r="BX11" s="145"/>
      <c r="BY11" s="145"/>
      <c r="BZ11" s="145"/>
      <c r="CA11" s="145"/>
      <c r="CB11" s="151">
        <v>11.8</v>
      </c>
      <c r="CC11" s="151">
        <v>12</v>
      </c>
      <c r="CD11" s="151"/>
      <c r="CE11" s="151"/>
      <c r="CF11" s="151"/>
      <c r="CG11" s="151"/>
      <c r="CH11" s="151"/>
      <c r="CI11" s="151"/>
      <c r="CJ11" s="153">
        <v>11.5</v>
      </c>
      <c r="CK11" s="153">
        <v>12</v>
      </c>
      <c r="CL11" s="153"/>
      <c r="CM11" s="153"/>
      <c r="CN11" s="153"/>
      <c r="CO11" s="153"/>
      <c r="CP11" s="153">
        <v>11.7</v>
      </c>
      <c r="CQ11" s="153">
        <v>12.2</v>
      </c>
      <c r="CR11" s="153"/>
      <c r="CS11" s="153"/>
      <c r="CT11" s="153">
        <v>12.1</v>
      </c>
      <c r="CU11" s="153">
        <v>12.4</v>
      </c>
      <c r="CV11" s="153"/>
      <c r="CW11" s="153"/>
      <c r="CX11" s="153">
        <v>12</v>
      </c>
      <c r="CY11" s="153">
        <v>12.5</v>
      </c>
    </row>
    <row r="12" spans="1:103" ht="15.75" x14ac:dyDescent="0.25">
      <c r="A12" s="3" t="s">
        <v>5</v>
      </c>
      <c r="B12" s="136">
        <v>7.4</v>
      </c>
      <c r="C12" s="136">
        <v>8.4</v>
      </c>
      <c r="D12" s="136">
        <v>7.5</v>
      </c>
      <c r="E12" s="136">
        <v>8.6</v>
      </c>
      <c r="F12" s="136"/>
      <c r="G12" s="136"/>
      <c r="H12" s="136">
        <v>7.4</v>
      </c>
      <c r="I12" s="136">
        <v>8.6</v>
      </c>
      <c r="J12" s="136"/>
      <c r="K12" s="136"/>
      <c r="L12" s="136"/>
      <c r="M12" s="136"/>
      <c r="N12" s="136">
        <v>7.8</v>
      </c>
      <c r="O12" s="136">
        <v>8.6999999999999993</v>
      </c>
      <c r="P12" s="136">
        <v>8.5</v>
      </c>
      <c r="Q12" s="136">
        <v>9.5</v>
      </c>
      <c r="R12" s="136">
        <v>8.3000000000000007</v>
      </c>
      <c r="S12" s="136">
        <v>9.4</v>
      </c>
      <c r="T12" s="136">
        <v>8.1999999999999993</v>
      </c>
      <c r="U12" s="136">
        <v>9.3000000000000007</v>
      </c>
      <c r="V12" s="136">
        <v>8.1</v>
      </c>
      <c r="W12" s="136">
        <v>9.3000000000000007</v>
      </c>
      <c r="X12" s="136">
        <v>8.1</v>
      </c>
      <c r="Y12" s="136">
        <v>9.3000000000000007</v>
      </c>
      <c r="Z12" s="93"/>
      <c r="AA12" s="93"/>
      <c r="AB12" s="146">
        <v>8.1</v>
      </c>
      <c r="AC12" s="146">
        <v>9.1</v>
      </c>
      <c r="AD12" s="146"/>
      <c r="AE12" s="146"/>
      <c r="AF12" s="146">
        <v>8.1</v>
      </c>
      <c r="AG12" s="146">
        <v>9.1999999999999993</v>
      </c>
      <c r="AH12" s="146">
        <v>8.5</v>
      </c>
      <c r="AI12" s="146">
        <v>9.1999999999999993</v>
      </c>
      <c r="AJ12" s="146">
        <v>8.5</v>
      </c>
      <c r="AK12" s="146">
        <v>9.1999999999999993</v>
      </c>
      <c r="AL12" s="146">
        <v>9.5</v>
      </c>
      <c r="AM12" s="146">
        <v>9.6999999999999993</v>
      </c>
      <c r="AN12" s="146">
        <v>9.5</v>
      </c>
      <c r="AO12" s="146">
        <v>10</v>
      </c>
      <c r="AP12" s="146">
        <v>9.6</v>
      </c>
      <c r="AQ12" s="146">
        <v>10.199999999999999</v>
      </c>
      <c r="AR12" s="146">
        <v>9.6</v>
      </c>
      <c r="AS12" s="146">
        <v>10.199999999999999</v>
      </c>
      <c r="AT12" s="146"/>
      <c r="AU12" s="146"/>
      <c r="AV12" s="146">
        <v>9.6</v>
      </c>
      <c r="AW12" s="146">
        <v>10.5</v>
      </c>
      <c r="AX12" s="146">
        <v>10.4</v>
      </c>
      <c r="AY12" s="146">
        <v>11</v>
      </c>
      <c r="AZ12" s="146">
        <v>10.5</v>
      </c>
      <c r="BA12" s="146">
        <v>11.4</v>
      </c>
      <c r="BB12" s="146">
        <v>10.5</v>
      </c>
      <c r="BC12" s="146">
        <v>11.5</v>
      </c>
      <c r="BD12" s="146"/>
      <c r="BE12" s="146"/>
      <c r="BF12" s="146">
        <v>11.3</v>
      </c>
      <c r="BG12" s="146">
        <v>11.7</v>
      </c>
      <c r="BH12" s="146"/>
      <c r="BI12" s="146"/>
      <c r="BJ12" s="146">
        <v>11.3</v>
      </c>
      <c r="BK12" s="146">
        <v>11.8</v>
      </c>
      <c r="BL12" s="146">
        <v>10.3</v>
      </c>
      <c r="BM12" s="146">
        <v>11.6</v>
      </c>
      <c r="BN12" s="146">
        <v>10.1</v>
      </c>
      <c r="BO12" s="146">
        <v>11.3</v>
      </c>
      <c r="BP12" s="146">
        <v>10</v>
      </c>
      <c r="BQ12" s="146">
        <v>11</v>
      </c>
      <c r="BR12" s="146"/>
      <c r="BS12" s="146"/>
      <c r="BT12" s="146">
        <v>8.5</v>
      </c>
      <c r="BU12" s="146">
        <v>10</v>
      </c>
      <c r="BV12" s="146"/>
      <c r="BW12" s="146"/>
      <c r="BX12" s="146"/>
      <c r="BY12" s="146"/>
      <c r="BZ12" s="146"/>
      <c r="CA12" s="146"/>
      <c r="CB12" s="149">
        <v>8.1999999999999993</v>
      </c>
      <c r="CC12" s="149">
        <v>9.5</v>
      </c>
      <c r="CD12" s="149"/>
      <c r="CE12" s="149"/>
      <c r="CF12" s="149"/>
      <c r="CG12" s="149"/>
      <c r="CH12" s="149"/>
      <c r="CI12" s="149"/>
      <c r="CJ12" s="149">
        <v>8.1999999999999993</v>
      </c>
      <c r="CK12" s="149">
        <v>9.5</v>
      </c>
      <c r="CL12" s="149"/>
      <c r="CM12" s="149"/>
      <c r="CN12" s="149"/>
      <c r="CO12" s="149"/>
      <c r="CP12" s="149">
        <v>8.5</v>
      </c>
      <c r="CQ12" s="149">
        <v>9.4</v>
      </c>
      <c r="CR12" s="149"/>
      <c r="CS12" s="149"/>
      <c r="CT12" s="149">
        <v>8.8000000000000007</v>
      </c>
      <c r="CU12" s="149">
        <v>9.8000000000000007</v>
      </c>
      <c r="CV12" s="149"/>
      <c r="CW12" s="149"/>
      <c r="CX12" s="149">
        <v>9</v>
      </c>
      <c r="CY12" s="149">
        <v>9.8000000000000007</v>
      </c>
    </row>
    <row r="13" spans="1:103" ht="15.75" x14ac:dyDescent="0.25">
      <c r="A13" s="2" t="s">
        <v>6</v>
      </c>
      <c r="B13" s="141">
        <v>7.4</v>
      </c>
      <c r="C13" s="141">
        <v>8.4</v>
      </c>
      <c r="D13" s="141">
        <v>7.4</v>
      </c>
      <c r="E13" s="141">
        <v>8.5</v>
      </c>
      <c r="F13" s="141"/>
      <c r="G13" s="141"/>
      <c r="H13" s="141">
        <v>7.2</v>
      </c>
      <c r="I13" s="141">
        <v>8.5</v>
      </c>
      <c r="J13" s="141"/>
      <c r="K13" s="141"/>
      <c r="L13" s="141"/>
      <c r="M13" s="141"/>
      <c r="N13" s="141">
        <v>7.5</v>
      </c>
      <c r="O13" s="141">
        <v>8.6999999999999993</v>
      </c>
      <c r="P13" s="141">
        <v>8.1999999999999993</v>
      </c>
      <c r="Q13" s="141">
        <v>9.4</v>
      </c>
      <c r="R13" s="141">
        <v>8</v>
      </c>
      <c r="S13" s="141">
        <v>9.4</v>
      </c>
      <c r="T13" s="141">
        <v>8</v>
      </c>
      <c r="U13" s="141">
        <v>9.1</v>
      </c>
      <c r="V13" s="141">
        <v>7.9</v>
      </c>
      <c r="W13" s="141">
        <v>9.1999999999999993</v>
      </c>
      <c r="X13" s="141">
        <v>7.9</v>
      </c>
      <c r="Y13" s="141">
        <v>9.3000000000000007</v>
      </c>
      <c r="Z13" s="142"/>
      <c r="AA13" s="142"/>
      <c r="AB13" s="145">
        <v>8</v>
      </c>
      <c r="AC13" s="145">
        <v>9</v>
      </c>
      <c r="AD13" s="145"/>
      <c r="AE13" s="145"/>
      <c r="AF13" s="145">
        <v>8</v>
      </c>
      <c r="AG13" s="145">
        <v>9.1</v>
      </c>
      <c r="AH13" s="145">
        <v>8.5</v>
      </c>
      <c r="AI13" s="145">
        <v>9.1999999999999993</v>
      </c>
      <c r="AJ13" s="145">
        <v>8.5</v>
      </c>
      <c r="AK13" s="145">
        <v>9.1999999999999993</v>
      </c>
      <c r="AL13" s="145">
        <v>9.3000000000000007</v>
      </c>
      <c r="AM13" s="145">
        <v>9.6999999999999993</v>
      </c>
      <c r="AN13" s="145">
        <v>9.3000000000000007</v>
      </c>
      <c r="AO13" s="145">
        <v>10</v>
      </c>
      <c r="AP13" s="145">
        <v>9.5</v>
      </c>
      <c r="AQ13" s="145">
        <v>10.199999999999999</v>
      </c>
      <c r="AR13" s="145">
        <v>9.5</v>
      </c>
      <c r="AS13" s="145">
        <v>10.199999999999999</v>
      </c>
      <c r="AT13" s="145"/>
      <c r="AU13" s="145"/>
      <c r="AV13" s="145">
        <v>9.5</v>
      </c>
      <c r="AW13" s="145">
        <v>10.5</v>
      </c>
      <c r="AX13" s="145">
        <v>10.3</v>
      </c>
      <c r="AY13" s="145">
        <v>10.9</v>
      </c>
      <c r="AZ13" s="145">
        <v>10.5</v>
      </c>
      <c r="BA13" s="145">
        <v>11.4</v>
      </c>
      <c r="BB13" s="145">
        <v>10.5</v>
      </c>
      <c r="BC13" s="145">
        <v>11.5</v>
      </c>
      <c r="BD13" s="145"/>
      <c r="BE13" s="145"/>
      <c r="BF13" s="145">
        <v>11.3</v>
      </c>
      <c r="BG13" s="145">
        <v>11.7</v>
      </c>
      <c r="BH13" s="145"/>
      <c r="BI13" s="145"/>
      <c r="BJ13" s="145">
        <v>10.8</v>
      </c>
      <c r="BK13" s="145">
        <v>11.8</v>
      </c>
      <c r="BL13" s="145">
        <v>10.199999999999999</v>
      </c>
      <c r="BM13" s="145">
        <v>11.6</v>
      </c>
      <c r="BN13" s="145">
        <v>10</v>
      </c>
      <c r="BO13" s="145">
        <v>11.3</v>
      </c>
      <c r="BP13" s="145">
        <v>9.8000000000000007</v>
      </c>
      <c r="BQ13" s="145">
        <v>11</v>
      </c>
      <c r="BR13" s="145"/>
      <c r="BS13" s="145"/>
      <c r="BT13" s="145">
        <v>8.5</v>
      </c>
      <c r="BU13" s="145">
        <v>10</v>
      </c>
      <c r="BV13" s="145"/>
      <c r="BW13" s="145"/>
      <c r="BX13" s="145"/>
      <c r="BY13" s="145"/>
      <c r="BZ13" s="145"/>
      <c r="CA13" s="145"/>
      <c r="CB13" s="151">
        <v>8</v>
      </c>
      <c r="CC13" s="151">
        <v>9.5</v>
      </c>
      <c r="CD13" s="151"/>
      <c r="CE13" s="151"/>
      <c r="CF13" s="151"/>
      <c r="CG13" s="151"/>
      <c r="CH13" s="151"/>
      <c r="CI13" s="151"/>
      <c r="CJ13" s="153">
        <v>8.1</v>
      </c>
      <c r="CK13" s="153">
        <v>9.5</v>
      </c>
      <c r="CL13" s="153"/>
      <c r="CM13" s="153"/>
      <c r="CN13" s="153"/>
      <c r="CO13" s="153"/>
      <c r="CP13" s="153">
        <v>8.5</v>
      </c>
      <c r="CQ13" s="153">
        <v>9.4</v>
      </c>
      <c r="CR13" s="153"/>
      <c r="CS13" s="153"/>
      <c r="CT13" s="153">
        <v>8.8000000000000007</v>
      </c>
      <c r="CU13" s="153">
        <v>9.8000000000000007</v>
      </c>
      <c r="CV13" s="153"/>
      <c r="CW13" s="153"/>
      <c r="CX13" s="153">
        <v>9</v>
      </c>
      <c r="CY13" s="153">
        <v>9.8000000000000007</v>
      </c>
    </row>
    <row r="14" spans="1:103" ht="15.75" x14ac:dyDescent="0.25">
      <c r="A14" s="3" t="s">
        <v>7</v>
      </c>
      <c r="B14" s="136">
        <v>6.5</v>
      </c>
      <c r="C14" s="136">
        <v>7.5</v>
      </c>
      <c r="D14" s="136">
        <v>6.5</v>
      </c>
      <c r="E14" s="136">
        <v>7.5</v>
      </c>
      <c r="F14" s="136"/>
      <c r="G14" s="136"/>
      <c r="H14" s="136">
        <v>6.5</v>
      </c>
      <c r="I14" s="136">
        <v>7.5</v>
      </c>
      <c r="J14" s="136"/>
      <c r="K14" s="136"/>
      <c r="L14" s="136"/>
      <c r="M14" s="136"/>
      <c r="N14" s="136">
        <v>6.5</v>
      </c>
      <c r="O14" s="136">
        <v>7.5</v>
      </c>
      <c r="P14" s="136">
        <v>6.5</v>
      </c>
      <c r="Q14" s="136">
        <v>7.5</v>
      </c>
      <c r="R14" s="136">
        <v>6.5</v>
      </c>
      <c r="S14" s="136">
        <v>7.5</v>
      </c>
      <c r="T14" s="136">
        <v>6.5</v>
      </c>
      <c r="U14" s="136">
        <v>7.5</v>
      </c>
      <c r="V14" s="136">
        <v>6.5</v>
      </c>
      <c r="W14" s="136">
        <v>7.5</v>
      </c>
      <c r="X14" s="136">
        <v>6.5</v>
      </c>
      <c r="Y14" s="136">
        <v>7.5</v>
      </c>
      <c r="Z14" s="93"/>
      <c r="AA14" s="93"/>
      <c r="AB14" s="146">
        <v>6.5</v>
      </c>
      <c r="AC14" s="146">
        <v>7.5</v>
      </c>
      <c r="AD14" s="146"/>
      <c r="AE14" s="146"/>
      <c r="AF14" s="146">
        <v>6.5</v>
      </c>
      <c r="AG14" s="146">
        <v>7.5</v>
      </c>
      <c r="AH14" s="146">
        <v>6.5</v>
      </c>
      <c r="AI14" s="146">
        <v>7.5</v>
      </c>
      <c r="AJ14" s="146">
        <v>6.5</v>
      </c>
      <c r="AK14" s="146">
        <v>7.5</v>
      </c>
      <c r="AL14" s="146">
        <v>8</v>
      </c>
      <c r="AM14" s="146">
        <v>9</v>
      </c>
      <c r="AN14" s="146">
        <v>8.1</v>
      </c>
      <c r="AO14" s="146">
        <v>9.1</v>
      </c>
      <c r="AP14" s="146">
        <v>8</v>
      </c>
      <c r="AQ14" s="146">
        <v>9.4</v>
      </c>
      <c r="AR14" s="146">
        <v>8</v>
      </c>
      <c r="AS14" s="146">
        <v>9.4</v>
      </c>
      <c r="AT14" s="146"/>
      <c r="AU14" s="146"/>
      <c r="AV14" s="146">
        <v>9</v>
      </c>
      <c r="AW14" s="146">
        <v>9.5</v>
      </c>
      <c r="AX14" s="146">
        <v>9.1999999999999993</v>
      </c>
      <c r="AY14" s="146">
        <v>9.6999999999999993</v>
      </c>
      <c r="AZ14" s="146">
        <v>9.3000000000000007</v>
      </c>
      <c r="BA14" s="146">
        <v>9.6999999999999993</v>
      </c>
      <c r="BB14" s="146">
        <v>9.3000000000000007</v>
      </c>
      <c r="BC14" s="146">
        <v>9.6999999999999993</v>
      </c>
      <c r="BD14" s="146"/>
      <c r="BE14" s="146"/>
      <c r="BF14" s="146">
        <v>9.4</v>
      </c>
      <c r="BG14" s="146">
        <v>9.9</v>
      </c>
      <c r="BH14" s="146"/>
      <c r="BI14" s="146"/>
      <c r="BJ14" s="146">
        <v>9</v>
      </c>
      <c r="BK14" s="146">
        <v>9.9</v>
      </c>
      <c r="BL14" s="146">
        <v>8.9</v>
      </c>
      <c r="BM14" s="146">
        <v>9.6999999999999993</v>
      </c>
      <c r="BN14" s="146">
        <v>8.8000000000000007</v>
      </c>
      <c r="BO14" s="146">
        <v>9.6</v>
      </c>
      <c r="BP14" s="146">
        <v>8.8000000000000007</v>
      </c>
      <c r="BQ14" s="146">
        <v>9.5</v>
      </c>
      <c r="BR14" s="146"/>
      <c r="BS14" s="146"/>
      <c r="BT14" s="146">
        <v>8</v>
      </c>
      <c r="BU14" s="146">
        <v>8.1999999999999993</v>
      </c>
      <c r="BV14" s="146"/>
      <c r="BW14" s="146"/>
      <c r="BX14" s="146"/>
      <c r="BY14" s="146"/>
      <c r="BZ14" s="146"/>
      <c r="CA14" s="146"/>
      <c r="CB14" s="149">
        <v>7.5</v>
      </c>
      <c r="CC14" s="149">
        <v>8.1</v>
      </c>
      <c r="CD14" s="149"/>
      <c r="CE14" s="149"/>
      <c r="CF14" s="149"/>
      <c r="CG14" s="149"/>
      <c r="CH14" s="149"/>
      <c r="CI14" s="149"/>
      <c r="CJ14" s="149">
        <v>7.5</v>
      </c>
      <c r="CK14" s="149">
        <v>8</v>
      </c>
      <c r="CL14" s="149"/>
      <c r="CM14" s="149"/>
      <c r="CN14" s="149"/>
      <c r="CO14" s="149"/>
      <c r="CP14" s="149">
        <v>7.5</v>
      </c>
      <c r="CQ14" s="149">
        <v>8</v>
      </c>
      <c r="CR14" s="149"/>
      <c r="CS14" s="149"/>
      <c r="CT14" s="149">
        <v>8</v>
      </c>
      <c r="CU14" s="149">
        <v>8.5</v>
      </c>
      <c r="CV14" s="149"/>
      <c r="CW14" s="149"/>
      <c r="CX14" s="149">
        <v>8</v>
      </c>
      <c r="CY14" s="149">
        <v>8.5</v>
      </c>
    </row>
    <row r="15" spans="1:103" ht="15.75" x14ac:dyDescent="0.25">
      <c r="A15" s="2" t="s">
        <v>8</v>
      </c>
      <c r="B15" s="135">
        <v>3</v>
      </c>
      <c r="C15" s="135">
        <v>5</v>
      </c>
      <c r="D15" s="135">
        <v>3</v>
      </c>
      <c r="E15" s="135">
        <v>5</v>
      </c>
      <c r="F15" s="135"/>
      <c r="G15" s="135"/>
      <c r="H15" s="135">
        <v>3</v>
      </c>
      <c r="I15" s="135">
        <v>5</v>
      </c>
      <c r="J15" s="135"/>
      <c r="K15" s="135"/>
      <c r="L15" s="135"/>
      <c r="M15" s="135"/>
      <c r="N15" s="135">
        <v>3</v>
      </c>
      <c r="O15" s="135">
        <v>6</v>
      </c>
      <c r="P15" s="135">
        <v>3</v>
      </c>
      <c r="Q15" s="135">
        <v>6</v>
      </c>
      <c r="R15" s="135">
        <v>3</v>
      </c>
      <c r="S15" s="135">
        <v>6</v>
      </c>
      <c r="T15" s="135">
        <v>3</v>
      </c>
      <c r="U15" s="135">
        <v>6</v>
      </c>
      <c r="V15" s="135">
        <v>3</v>
      </c>
      <c r="W15" s="135">
        <v>6</v>
      </c>
      <c r="X15" s="135">
        <v>3</v>
      </c>
      <c r="Y15" s="135">
        <v>6</v>
      </c>
      <c r="Z15" s="96"/>
      <c r="AA15" s="96"/>
      <c r="AB15" s="147">
        <v>3</v>
      </c>
      <c r="AC15" s="147">
        <v>6</v>
      </c>
      <c r="AD15" s="147"/>
      <c r="AE15" s="147"/>
      <c r="AF15" s="147">
        <v>3</v>
      </c>
      <c r="AG15" s="147">
        <v>6.4</v>
      </c>
      <c r="AH15" s="147">
        <v>3</v>
      </c>
      <c r="AI15" s="147">
        <v>6.4</v>
      </c>
      <c r="AJ15" s="147">
        <v>3</v>
      </c>
      <c r="AK15" s="147">
        <v>6.4</v>
      </c>
      <c r="AL15" s="147">
        <v>4.5</v>
      </c>
      <c r="AM15" s="147">
        <v>7</v>
      </c>
      <c r="AN15" s="147">
        <v>4.5</v>
      </c>
      <c r="AO15" s="147">
        <v>7.1</v>
      </c>
      <c r="AP15" s="147">
        <v>4.2</v>
      </c>
      <c r="AQ15" s="147">
        <v>7.3</v>
      </c>
      <c r="AR15" s="147">
        <v>4.2</v>
      </c>
      <c r="AS15" s="147">
        <v>7.3</v>
      </c>
      <c r="AT15" s="147"/>
      <c r="AU15" s="147"/>
      <c r="AV15" s="147">
        <v>4.5</v>
      </c>
      <c r="AW15" s="147">
        <v>7.5</v>
      </c>
      <c r="AX15" s="147">
        <v>4.5999999999999996</v>
      </c>
      <c r="AY15" s="147">
        <v>7.8</v>
      </c>
      <c r="AZ15" s="147">
        <v>4.8</v>
      </c>
      <c r="BA15" s="147">
        <v>7.8</v>
      </c>
      <c r="BB15" s="147">
        <v>4.8</v>
      </c>
      <c r="BC15" s="147">
        <v>7.8</v>
      </c>
      <c r="BD15" s="147"/>
      <c r="BE15" s="147"/>
      <c r="BF15" s="147">
        <v>5</v>
      </c>
      <c r="BG15" s="147">
        <v>7.8</v>
      </c>
      <c r="BH15" s="147"/>
      <c r="BI15" s="147"/>
      <c r="BJ15" s="147">
        <v>5</v>
      </c>
      <c r="BK15" s="147">
        <v>7.8</v>
      </c>
      <c r="BL15" s="147">
        <v>5</v>
      </c>
      <c r="BM15" s="147">
        <v>7.8</v>
      </c>
      <c r="BN15" s="147">
        <v>5</v>
      </c>
      <c r="BO15" s="147">
        <v>7.8</v>
      </c>
      <c r="BP15" s="147">
        <v>5</v>
      </c>
      <c r="BQ15" s="147">
        <v>7.7</v>
      </c>
      <c r="BR15" s="147"/>
      <c r="BS15" s="147"/>
      <c r="BT15" s="147">
        <v>4.5</v>
      </c>
      <c r="BU15" s="147">
        <v>7.5</v>
      </c>
      <c r="BV15" s="147"/>
      <c r="BW15" s="147"/>
      <c r="BX15" s="147"/>
      <c r="BY15" s="147"/>
      <c r="BZ15" s="147"/>
      <c r="CA15" s="147"/>
      <c r="CB15" s="152">
        <v>4.5</v>
      </c>
      <c r="CC15" s="152">
        <v>7.4</v>
      </c>
      <c r="CD15" s="152"/>
      <c r="CE15" s="152"/>
      <c r="CF15" s="152"/>
      <c r="CG15" s="152"/>
      <c r="CH15" s="152"/>
      <c r="CI15" s="152"/>
      <c r="CJ15" s="152">
        <v>4.5</v>
      </c>
      <c r="CK15" s="152">
        <v>7.4</v>
      </c>
      <c r="CL15" s="152"/>
      <c r="CM15" s="152"/>
      <c r="CN15" s="152"/>
      <c r="CO15" s="152"/>
      <c r="CP15" s="152">
        <v>4.5</v>
      </c>
      <c r="CQ15" s="152">
        <v>7.4</v>
      </c>
      <c r="CR15" s="152"/>
      <c r="CS15" s="152"/>
      <c r="CT15" s="152">
        <v>5</v>
      </c>
      <c r="CU15" s="152">
        <v>7.5</v>
      </c>
      <c r="CV15" s="152"/>
      <c r="CW15" s="152"/>
      <c r="CX15" s="152">
        <v>5</v>
      </c>
      <c r="CY15" s="152">
        <v>7.5</v>
      </c>
    </row>
    <row r="16" spans="1:103" ht="15.75" x14ac:dyDescent="0.25">
      <c r="A16" s="3" t="s">
        <v>9</v>
      </c>
      <c r="B16" s="136">
        <v>9</v>
      </c>
      <c r="C16" s="136">
        <v>10</v>
      </c>
      <c r="D16" s="136">
        <v>9</v>
      </c>
      <c r="E16" s="136">
        <v>10</v>
      </c>
      <c r="F16" s="136"/>
      <c r="G16" s="136"/>
      <c r="H16" s="136">
        <v>8.5</v>
      </c>
      <c r="I16" s="136">
        <v>10</v>
      </c>
      <c r="J16" s="136"/>
      <c r="K16" s="136"/>
      <c r="L16" s="136"/>
      <c r="M16" s="136"/>
      <c r="N16" s="136">
        <v>9</v>
      </c>
      <c r="O16" s="136">
        <v>10</v>
      </c>
      <c r="P16" s="136">
        <v>9</v>
      </c>
      <c r="Q16" s="136">
        <v>10</v>
      </c>
      <c r="R16" s="136">
        <v>9</v>
      </c>
      <c r="S16" s="136">
        <v>10</v>
      </c>
      <c r="T16" s="136">
        <v>9</v>
      </c>
      <c r="U16" s="136">
        <v>10</v>
      </c>
      <c r="V16" s="136">
        <v>9</v>
      </c>
      <c r="W16" s="136">
        <v>10</v>
      </c>
      <c r="X16" s="136">
        <v>9</v>
      </c>
      <c r="Y16" s="136">
        <v>10</v>
      </c>
      <c r="Z16" s="93"/>
      <c r="AA16" s="93"/>
      <c r="AB16" s="146">
        <v>9</v>
      </c>
      <c r="AC16" s="146">
        <v>9.8000000000000007</v>
      </c>
      <c r="AD16" s="146"/>
      <c r="AE16" s="146"/>
      <c r="AF16" s="146">
        <v>9.5</v>
      </c>
      <c r="AG16" s="146">
        <v>10</v>
      </c>
      <c r="AH16" s="146">
        <v>9.5</v>
      </c>
      <c r="AI16" s="146">
        <v>10</v>
      </c>
      <c r="AJ16" s="146">
        <v>9.5</v>
      </c>
      <c r="AK16" s="146">
        <v>10</v>
      </c>
      <c r="AL16" s="146">
        <v>9.5</v>
      </c>
      <c r="AM16" s="146">
        <v>10</v>
      </c>
      <c r="AN16" s="146">
        <v>9.6</v>
      </c>
      <c r="AO16" s="146">
        <v>10.3</v>
      </c>
      <c r="AP16" s="146">
        <v>10.1</v>
      </c>
      <c r="AQ16" s="146">
        <v>10.9</v>
      </c>
      <c r="AR16" s="146">
        <v>10.1</v>
      </c>
      <c r="AS16" s="146">
        <v>10.9</v>
      </c>
      <c r="AT16" s="146"/>
      <c r="AU16" s="146"/>
      <c r="AV16" s="146">
        <v>10.3</v>
      </c>
      <c r="AW16" s="146">
        <v>11</v>
      </c>
      <c r="AX16" s="146">
        <v>10.5</v>
      </c>
      <c r="AY16" s="146">
        <v>11.5</v>
      </c>
      <c r="AZ16" s="146">
        <v>11</v>
      </c>
      <c r="BA16" s="146">
        <v>11.8</v>
      </c>
      <c r="BB16" s="146">
        <v>11</v>
      </c>
      <c r="BC16" s="146">
        <v>12</v>
      </c>
      <c r="BD16" s="146"/>
      <c r="BE16" s="146"/>
      <c r="BF16" s="146">
        <v>11.5</v>
      </c>
      <c r="BG16" s="146">
        <v>12.3</v>
      </c>
      <c r="BH16" s="146"/>
      <c r="BI16" s="146"/>
      <c r="BJ16" s="146">
        <v>11.5</v>
      </c>
      <c r="BK16" s="146">
        <v>12.3</v>
      </c>
      <c r="BL16" s="146">
        <v>11.4</v>
      </c>
      <c r="BM16" s="146">
        <v>12.1</v>
      </c>
      <c r="BN16" s="146">
        <v>11.3</v>
      </c>
      <c r="BO16" s="146">
        <v>11.9</v>
      </c>
      <c r="BP16" s="146">
        <v>11.2</v>
      </c>
      <c r="BQ16" s="146">
        <v>11.7</v>
      </c>
      <c r="BR16" s="146"/>
      <c r="BS16" s="146"/>
      <c r="BT16" s="146">
        <v>9.1999999999999993</v>
      </c>
      <c r="BU16" s="146">
        <v>10.5</v>
      </c>
      <c r="BV16" s="146"/>
      <c r="BW16" s="146"/>
      <c r="BX16" s="146"/>
      <c r="BY16" s="146"/>
      <c r="BZ16" s="146"/>
      <c r="CA16" s="146"/>
      <c r="CB16" s="149">
        <v>9</v>
      </c>
      <c r="CC16" s="149">
        <v>10</v>
      </c>
      <c r="CD16" s="149"/>
      <c r="CE16" s="149"/>
      <c r="CF16" s="149"/>
      <c r="CG16" s="149"/>
      <c r="CH16" s="149"/>
      <c r="CI16" s="149"/>
      <c r="CJ16" s="149">
        <v>8.5</v>
      </c>
      <c r="CK16" s="149">
        <v>10.5</v>
      </c>
      <c r="CL16" s="149"/>
      <c r="CM16" s="149"/>
      <c r="CN16" s="149"/>
      <c r="CO16" s="149"/>
      <c r="CP16" s="149">
        <v>8.5</v>
      </c>
      <c r="CQ16" s="149">
        <v>10.5</v>
      </c>
      <c r="CR16" s="149"/>
      <c r="CS16" s="149"/>
      <c r="CT16" s="149">
        <v>10</v>
      </c>
      <c r="CU16" s="149">
        <v>11</v>
      </c>
      <c r="CV16" s="149"/>
      <c r="CW16" s="149"/>
      <c r="CX16" s="149">
        <v>10</v>
      </c>
      <c r="CY16" s="149">
        <v>11.1</v>
      </c>
    </row>
    <row r="17" spans="1:103" ht="15.75" customHeight="1" thickBot="1" x14ac:dyDescent="0.3">
      <c r="A17" s="2" t="s">
        <v>18</v>
      </c>
      <c r="B17" s="141">
        <v>10.3</v>
      </c>
      <c r="C17" s="141">
        <v>10.8</v>
      </c>
      <c r="D17" s="141">
        <v>10.3</v>
      </c>
      <c r="E17" s="141">
        <v>10.7</v>
      </c>
      <c r="F17" s="141"/>
      <c r="G17" s="141"/>
      <c r="H17" s="141">
        <v>10.3</v>
      </c>
      <c r="I17" s="141">
        <v>10.8</v>
      </c>
      <c r="J17" s="141"/>
      <c r="K17" s="141"/>
      <c r="L17" s="141"/>
      <c r="M17" s="141"/>
      <c r="N17" s="141">
        <v>10.5</v>
      </c>
      <c r="O17" s="141">
        <v>11.3</v>
      </c>
      <c r="P17" s="141">
        <v>10.8</v>
      </c>
      <c r="Q17" s="141">
        <v>11.4</v>
      </c>
      <c r="R17" s="141">
        <v>10.5</v>
      </c>
      <c r="S17" s="141">
        <v>11.4</v>
      </c>
      <c r="T17" s="141">
        <v>10.5</v>
      </c>
      <c r="U17" s="141">
        <v>11.2</v>
      </c>
      <c r="V17" s="141">
        <v>10.5</v>
      </c>
      <c r="W17" s="141">
        <v>11.3</v>
      </c>
      <c r="X17" s="141">
        <v>10.5</v>
      </c>
      <c r="Y17" s="141">
        <v>11.2</v>
      </c>
      <c r="Z17" s="142"/>
      <c r="AA17" s="142"/>
      <c r="AB17" s="145">
        <v>10.199999999999999</v>
      </c>
      <c r="AC17" s="145">
        <v>11</v>
      </c>
      <c r="AD17" s="145"/>
      <c r="AE17" s="145"/>
      <c r="AF17" s="145">
        <v>11</v>
      </c>
      <c r="AG17" s="145">
        <v>11.4</v>
      </c>
      <c r="AH17" s="145">
        <v>11.1</v>
      </c>
      <c r="AI17" s="145">
        <v>11.5</v>
      </c>
      <c r="AJ17" s="145">
        <v>11.2</v>
      </c>
      <c r="AK17" s="145">
        <v>11.6</v>
      </c>
      <c r="AL17" s="145">
        <v>11.9</v>
      </c>
      <c r="AM17" s="145">
        <v>10.199999999999999</v>
      </c>
      <c r="AN17" s="145">
        <v>12.2</v>
      </c>
      <c r="AO17" s="145">
        <v>12.4</v>
      </c>
      <c r="AP17" s="145">
        <v>12.8</v>
      </c>
      <c r="AQ17" s="145">
        <v>13</v>
      </c>
      <c r="AR17" s="145">
        <v>13</v>
      </c>
      <c r="AS17" s="145">
        <v>13.6</v>
      </c>
      <c r="AT17" s="145"/>
      <c r="AU17" s="145"/>
      <c r="AV17" s="145">
        <v>14</v>
      </c>
      <c r="AW17" s="145">
        <v>14.5</v>
      </c>
      <c r="AX17" s="145">
        <v>14.1</v>
      </c>
      <c r="AY17" s="145">
        <v>14.8</v>
      </c>
      <c r="AZ17" s="145">
        <v>14.3</v>
      </c>
      <c r="BA17" s="145">
        <v>14.9</v>
      </c>
      <c r="BB17" s="145">
        <v>14.4</v>
      </c>
      <c r="BC17" s="145">
        <v>15</v>
      </c>
      <c r="BD17" s="145"/>
      <c r="BE17" s="145"/>
      <c r="BF17" s="145">
        <v>14.4</v>
      </c>
      <c r="BG17" s="145">
        <v>15</v>
      </c>
      <c r="BH17" s="145"/>
      <c r="BI17" s="145"/>
      <c r="BJ17" s="145">
        <v>14.3</v>
      </c>
      <c r="BK17" s="145">
        <v>14.9</v>
      </c>
      <c r="BL17" s="145">
        <v>14</v>
      </c>
      <c r="BM17" s="145">
        <v>14.5</v>
      </c>
      <c r="BN17" s="145">
        <v>13.5</v>
      </c>
      <c r="BO17" s="145">
        <v>14.1</v>
      </c>
      <c r="BP17" s="145">
        <v>13.5</v>
      </c>
      <c r="BQ17" s="145">
        <v>14.1</v>
      </c>
      <c r="BR17" s="145"/>
      <c r="BS17" s="145"/>
      <c r="BT17" s="145">
        <v>13</v>
      </c>
      <c r="BU17" s="145">
        <v>13.3</v>
      </c>
      <c r="BV17" s="145"/>
      <c r="BW17" s="145"/>
      <c r="BX17" s="145"/>
      <c r="BY17" s="145"/>
      <c r="BZ17" s="145"/>
      <c r="CA17" s="145"/>
      <c r="CB17" s="151">
        <v>11.8</v>
      </c>
      <c r="CC17" s="151">
        <v>12</v>
      </c>
      <c r="CD17" s="151"/>
      <c r="CE17" s="151"/>
      <c r="CF17" s="151"/>
      <c r="CG17" s="151"/>
      <c r="CH17" s="151"/>
      <c r="CI17" s="151"/>
      <c r="CJ17" s="151">
        <v>11.4</v>
      </c>
      <c r="CK17" s="151">
        <v>12</v>
      </c>
      <c r="CL17" s="151"/>
      <c r="CM17" s="151"/>
      <c r="CN17" s="151"/>
      <c r="CO17" s="151"/>
      <c r="CP17" s="151">
        <v>11.5</v>
      </c>
      <c r="CQ17" s="151">
        <v>12</v>
      </c>
      <c r="CR17" s="151"/>
      <c r="CS17" s="151"/>
      <c r="CT17" s="151">
        <v>11.6</v>
      </c>
      <c r="CU17" s="151">
        <v>12.4</v>
      </c>
      <c r="CV17" s="151"/>
      <c r="CW17" s="151"/>
      <c r="CX17" s="151">
        <v>11.9</v>
      </c>
      <c r="CY17" s="151">
        <v>12.5</v>
      </c>
    </row>
    <row r="18" spans="1:103" ht="14.25" hidden="1" customHeight="1" outlineLevel="1" x14ac:dyDescent="0.25">
      <c r="A18" s="3" t="s">
        <v>2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</row>
    <row r="19" spans="1:103" s="43" customFormat="1" ht="14.25" hidden="1" customHeight="1" outlineLevel="1" thickBot="1" x14ac:dyDescent="0.3">
      <c r="A19" s="37" t="s">
        <v>4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</row>
    <row r="20" spans="1:103" ht="129.75" customHeight="1" collapsed="1" thickBot="1" x14ac:dyDescent="0.3">
      <c r="A20" s="129" t="s">
        <v>36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</row>
    <row r="21" spans="1:103" ht="129.75" customHeight="1" x14ac:dyDescent="0.25">
      <c r="A21" s="130" t="s">
        <v>35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148"/>
      <c r="AH21" s="24"/>
      <c r="AI21" s="148"/>
      <c r="AJ21" s="24"/>
      <c r="AK21" s="148"/>
      <c r="AL21" s="24"/>
      <c r="AM21" s="148"/>
      <c r="AN21" s="24"/>
      <c r="AO21" s="148"/>
      <c r="AP21" s="24"/>
      <c r="AQ21" s="148"/>
      <c r="AR21" s="24"/>
      <c r="AS21" s="148"/>
      <c r="AT21" s="24"/>
      <c r="AU21" s="148"/>
      <c r="AV21" s="24"/>
      <c r="AW21" s="148"/>
      <c r="AX21" s="24"/>
      <c r="AY21" s="148"/>
      <c r="AZ21" s="24"/>
      <c r="BA21" s="148"/>
      <c r="BB21" s="24"/>
      <c r="BC21" s="148"/>
      <c r="BD21" s="24"/>
      <c r="BE21" s="148"/>
      <c r="BF21" s="24"/>
      <c r="BG21" s="148"/>
      <c r="BH21" s="24"/>
      <c r="BI21" s="148"/>
      <c r="BJ21" s="24"/>
      <c r="BK21" s="148"/>
      <c r="BL21" s="24"/>
      <c r="BM21" s="148"/>
      <c r="BN21" s="24"/>
      <c r="BO21" s="148"/>
      <c r="BP21" s="24"/>
      <c r="BQ21" s="148"/>
      <c r="BR21" s="24"/>
      <c r="BS21" s="148"/>
      <c r="BT21" s="24"/>
      <c r="BU21" s="148"/>
      <c r="BV21" s="24"/>
      <c r="BW21" s="148"/>
      <c r="BX21" s="24"/>
      <c r="BY21" s="148"/>
      <c r="BZ21" s="24"/>
      <c r="CA21" s="148"/>
      <c r="CB21" s="24"/>
      <c r="CC21" s="148"/>
      <c r="CD21" s="24"/>
      <c r="CE21" s="148"/>
      <c r="CF21" s="24"/>
      <c r="CG21" s="148"/>
      <c r="CH21" s="24"/>
      <c r="CI21" s="148"/>
      <c r="CJ21" s="24"/>
      <c r="CK21" s="148"/>
      <c r="CL21" s="24"/>
      <c r="CM21" s="148"/>
      <c r="CN21" s="24"/>
      <c r="CO21" s="148"/>
      <c r="CP21" s="24"/>
      <c r="CQ21" s="148"/>
      <c r="CR21" s="24"/>
      <c r="CS21" s="148"/>
      <c r="CT21" s="24"/>
      <c r="CU21" s="148"/>
      <c r="CV21" s="24"/>
      <c r="CW21" s="148"/>
      <c r="CX21" s="24"/>
      <c r="CY21" s="148"/>
    </row>
    <row r="22" spans="1:103" ht="129.75" customHeight="1" x14ac:dyDescent="0.25">
      <c r="A22" s="130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</row>
    <row r="23" spans="1:103" ht="15.75" x14ac:dyDescent="0.25">
      <c r="A23" s="10"/>
    </row>
    <row r="24" spans="1:103" ht="15.75" x14ac:dyDescent="0.25">
      <c r="A24" s="11" t="s">
        <v>15</v>
      </c>
    </row>
    <row r="25" spans="1:103" ht="15.75" x14ac:dyDescent="0.25">
      <c r="A25" s="10" t="s">
        <v>16</v>
      </c>
    </row>
    <row r="30" spans="1:103" ht="22.5" customHeight="1" x14ac:dyDescent="0.2"/>
    <row r="31" spans="1:103" ht="22.5" customHeight="1" x14ac:dyDescent="0.2"/>
    <row r="32" spans="1:103" ht="22.5" customHeight="1" x14ac:dyDescent="0.2"/>
    <row r="33" spans="1:103" ht="22.5" customHeight="1" x14ac:dyDescent="0.2"/>
    <row r="34" spans="1:103" ht="22.5" customHeight="1" x14ac:dyDescent="0.2"/>
    <row r="35" spans="1:103" ht="22.5" customHeight="1" x14ac:dyDescent="0.2"/>
    <row r="36" spans="1:103" ht="22.5" customHeight="1" x14ac:dyDescent="0.2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</row>
    <row r="37" spans="1:103" ht="22.5" customHeight="1" x14ac:dyDescent="0.2"/>
    <row r="38" spans="1:103" ht="22.5" customHeight="1" x14ac:dyDescent="0.2">
      <c r="A38" t="s">
        <v>25</v>
      </c>
    </row>
    <row r="39" spans="1:103" ht="22.5" customHeight="1" x14ac:dyDescent="0.2">
      <c r="A39" s="15" t="s">
        <v>20</v>
      </c>
    </row>
    <row r="40" spans="1:103" ht="22.5" customHeight="1" x14ac:dyDescent="0.2"/>
  </sheetData>
  <dataConsolidate/>
  <mergeCells count="102">
    <mergeCell ref="CV7:CW7"/>
    <mergeCell ref="CV8:CW8"/>
    <mergeCell ref="CX7:CY7"/>
    <mergeCell ref="CX8:CY8"/>
    <mergeCell ref="BF7:BG7"/>
    <mergeCell ref="BF8:BG8"/>
    <mergeCell ref="AX7:AY7"/>
    <mergeCell ref="AX8:AY8"/>
    <mergeCell ref="AV7:AW7"/>
    <mergeCell ref="AV8:AW8"/>
    <mergeCell ref="BD7:BE7"/>
    <mergeCell ref="BD8:BE8"/>
    <mergeCell ref="BB7:BC7"/>
    <mergeCell ref="BB8:BC8"/>
    <mergeCell ref="AZ7:BA7"/>
    <mergeCell ref="AZ8:BA8"/>
    <mergeCell ref="BH7:BI7"/>
    <mergeCell ref="BH8:BI8"/>
    <mergeCell ref="BJ7:BK7"/>
    <mergeCell ref="BJ8:BK8"/>
    <mergeCell ref="BX7:BY7"/>
    <mergeCell ref="BX8:BY8"/>
    <mergeCell ref="BZ7:CA7"/>
    <mergeCell ref="BZ8:CA8"/>
    <mergeCell ref="AJ7:AK7"/>
    <mergeCell ref="AJ8:AK8"/>
    <mergeCell ref="J7:K7"/>
    <mergeCell ref="J8:K8"/>
    <mergeCell ref="L7:M7"/>
    <mergeCell ref="L8:M8"/>
    <mergeCell ref="V7:W7"/>
    <mergeCell ref="V8:W8"/>
    <mergeCell ref="N7:O7"/>
    <mergeCell ref="N8:O8"/>
    <mergeCell ref="T7:U7"/>
    <mergeCell ref="T8:U8"/>
    <mergeCell ref="P7:Q7"/>
    <mergeCell ref="P8:Q8"/>
    <mergeCell ref="R7:S7"/>
    <mergeCell ref="R8:S8"/>
    <mergeCell ref="AH7:AI7"/>
    <mergeCell ref="AH8:AI8"/>
    <mergeCell ref="AB7:AC7"/>
    <mergeCell ref="AB8:AC8"/>
    <mergeCell ref="AD7:AE7"/>
    <mergeCell ref="AD8:AE8"/>
    <mergeCell ref="AF7:AG7"/>
    <mergeCell ref="AF8:AG8"/>
    <mergeCell ref="B8:C8"/>
    <mergeCell ref="D8:E8"/>
    <mergeCell ref="F8:G8"/>
    <mergeCell ref="H8:I8"/>
    <mergeCell ref="F7:G7"/>
    <mergeCell ref="H7:I7"/>
    <mergeCell ref="B7:C7"/>
    <mergeCell ref="D7:E7"/>
    <mergeCell ref="Z7:AA7"/>
    <mergeCell ref="Z8:AA8"/>
    <mergeCell ref="X7:Y7"/>
    <mergeCell ref="X8:Y8"/>
    <mergeCell ref="AL7:AM7"/>
    <mergeCell ref="AN7:AO7"/>
    <mergeCell ref="BR7:BS7"/>
    <mergeCell ref="BR8:BS8"/>
    <mergeCell ref="BT7:BU7"/>
    <mergeCell ref="BT8:BU8"/>
    <mergeCell ref="BV7:BW7"/>
    <mergeCell ref="BV8:BW8"/>
    <mergeCell ref="AT7:AU7"/>
    <mergeCell ref="AT8:AU8"/>
    <mergeCell ref="AR7:AS7"/>
    <mergeCell ref="AR8:AS8"/>
    <mergeCell ref="AP7:AQ7"/>
    <mergeCell ref="AP8:AQ8"/>
    <mergeCell ref="BL7:BM7"/>
    <mergeCell ref="BL8:BM8"/>
    <mergeCell ref="AL8:AM8"/>
    <mergeCell ref="AN8:AO8"/>
    <mergeCell ref="BP7:BQ7"/>
    <mergeCell ref="BP8:BQ8"/>
    <mergeCell ref="BN7:BO7"/>
    <mergeCell ref="BN8:BO8"/>
    <mergeCell ref="CT7:CU7"/>
    <mergeCell ref="CT8:CU8"/>
    <mergeCell ref="CP7:CQ7"/>
    <mergeCell ref="CP8:CQ8"/>
    <mergeCell ref="CL7:CM7"/>
    <mergeCell ref="CL8:CM8"/>
    <mergeCell ref="CH7:CI7"/>
    <mergeCell ref="CH8:CI8"/>
    <mergeCell ref="CN7:CO7"/>
    <mergeCell ref="CN8:CO8"/>
    <mergeCell ref="CB7:CC7"/>
    <mergeCell ref="CB8:CC8"/>
    <mergeCell ref="CJ7:CK7"/>
    <mergeCell ref="CJ8:CK8"/>
    <mergeCell ref="CD7:CE7"/>
    <mergeCell ref="CD8:CE8"/>
    <mergeCell ref="CF7:CG7"/>
    <mergeCell ref="CF8:CG8"/>
    <mergeCell ref="CR7:CS7"/>
    <mergeCell ref="CR8:CS8"/>
  </mergeCells>
  <pageMargins left="0.75" right="0.75" top="1" bottom="1" header="0.5" footer="0.5"/>
  <pageSetup paperSize="9" scale="67" orientation="landscape" horizontalDpi="4294967293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DA40"/>
  <sheetViews>
    <sheetView showGridLines="0" rightToLeft="1" zoomScaleNormal="100" workbookViewId="0">
      <pane xSplit="1" ySplit="8" topLeftCell="CW9" activePane="bottomRight" state="frozen"/>
      <selection pane="topRight" activeCell="D1" sqref="D1"/>
      <selection pane="bottomLeft" activeCell="A6" sqref="A6"/>
      <selection pane="bottomRight" activeCell="DD5" sqref="DD5"/>
    </sheetView>
  </sheetViews>
  <sheetFormatPr defaultRowHeight="12.75" outlineLevelRow="1" outlineLevelCol="1" x14ac:dyDescent="0.2"/>
  <cols>
    <col min="1" max="1" width="39" customWidth="1"/>
    <col min="2" max="2" width="14.85546875" hidden="1" customWidth="1" outlineLevel="1"/>
    <col min="3" max="3" width="15.85546875" hidden="1" customWidth="1" outlineLevel="1"/>
    <col min="4" max="4" width="14.85546875" hidden="1" customWidth="1" outlineLevel="1"/>
    <col min="5" max="5" width="15.85546875" hidden="1" customWidth="1" outlineLevel="1"/>
    <col min="6" max="6" width="14.85546875" hidden="1" customWidth="1" outlineLevel="1" collapsed="1"/>
    <col min="7" max="7" width="15.85546875" hidden="1" customWidth="1" outlineLevel="1"/>
    <col min="8" max="8" width="14.85546875" hidden="1" customWidth="1" outlineLevel="1" collapsed="1"/>
    <col min="9" max="9" width="15.85546875" hidden="1" customWidth="1" outlineLevel="1"/>
    <col min="10" max="10" width="14.85546875" hidden="1" customWidth="1" outlineLevel="1" collapsed="1"/>
    <col min="11" max="11" width="15.85546875" hidden="1" customWidth="1" outlineLevel="1"/>
    <col min="12" max="12" width="14.85546875" hidden="1" customWidth="1" outlineLevel="1" collapsed="1"/>
    <col min="13" max="13" width="15.85546875" hidden="1" customWidth="1" outlineLevel="1"/>
    <col min="14" max="14" width="14.85546875" hidden="1" customWidth="1" outlineLevel="1" collapsed="1"/>
    <col min="15" max="15" width="15.85546875" hidden="1" customWidth="1" outlineLevel="1"/>
    <col min="16" max="16" width="14.85546875" hidden="1" customWidth="1" outlineLevel="1" collapsed="1"/>
    <col min="17" max="17" width="15.85546875" hidden="1" customWidth="1" outlineLevel="1"/>
    <col min="18" max="18" width="14.85546875" hidden="1" customWidth="1" outlineLevel="1" collapsed="1"/>
    <col min="19" max="19" width="15.85546875" hidden="1" customWidth="1" outlineLevel="1"/>
    <col min="20" max="20" width="14.85546875" hidden="1" customWidth="1" outlineLevel="1" collapsed="1"/>
    <col min="21" max="21" width="15.85546875" hidden="1" customWidth="1" outlineLevel="1"/>
    <col min="22" max="22" width="14.85546875" hidden="1" customWidth="1" outlineLevel="1" collapsed="1"/>
    <col min="23" max="23" width="15.85546875" hidden="1" customWidth="1" outlineLevel="1"/>
    <col min="24" max="24" width="14.85546875" hidden="1" customWidth="1" outlineLevel="1" collapsed="1"/>
    <col min="25" max="25" width="15.85546875" hidden="1" customWidth="1" outlineLevel="1"/>
    <col min="26" max="26" width="14.85546875" hidden="1" customWidth="1" outlineLevel="1" collapsed="1"/>
    <col min="27" max="27" width="15.85546875" hidden="1" customWidth="1" outlineLevel="1"/>
    <col min="28" max="28" width="14.85546875" hidden="1" customWidth="1" outlineLevel="1" collapsed="1"/>
    <col min="29" max="29" width="15.85546875" hidden="1" customWidth="1" outlineLevel="1"/>
    <col min="30" max="30" width="14.85546875" hidden="1" customWidth="1" outlineLevel="1"/>
    <col min="31" max="31" width="15.85546875" hidden="1" customWidth="1" outlineLevel="1"/>
    <col min="32" max="32" width="14.85546875" hidden="1" customWidth="1" outlineLevel="1" collapsed="1"/>
    <col min="33" max="33" width="15.85546875" hidden="1" customWidth="1" outlineLevel="1"/>
    <col min="34" max="34" width="14.85546875" hidden="1" customWidth="1" outlineLevel="1" collapsed="1"/>
    <col min="35" max="35" width="15.85546875" hidden="1" customWidth="1" outlineLevel="1"/>
    <col min="36" max="36" width="14.85546875" hidden="1" customWidth="1" outlineLevel="1" collapsed="1"/>
    <col min="37" max="37" width="15.85546875" hidden="1" customWidth="1" outlineLevel="1"/>
    <col min="38" max="38" width="14.85546875" hidden="1" customWidth="1" outlineLevel="1" collapsed="1"/>
    <col min="39" max="39" width="15.85546875" hidden="1" customWidth="1" outlineLevel="1"/>
    <col min="40" max="40" width="14.85546875" hidden="1" customWidth="1" outlineLevel="1" collapsed="1"/>
    <col min="41" max="41" width="15.85546875" hidden="1" customWidth="1" outlineLevel="1"/>
    <col min="42" max="42" width="14.85546875" hidden="1" customWidth="1" outlineLevel="1" collapsed="1"/>
    <col min="43" max="43" width="15.85546875" hidden="1" customWidth="1" outlineLevel="1"/>
    <col min="44" max="44" width="14.85546875" hidden="1" customWidth="1" outlineLevel="1" collapsed="1"/>
    <col min="45" max="45" width="15.85546875" hidden="1" customWidth="1" outlineLevel="1"/>
    <col min="46" max="46" width="14.85546875" hidden="1" customWidth="1" outlineLevel="1" collapsed="1"/>
    <col min="47" max="47" width="15.85546875" hidden="1" customWidth="1" outlineLevel="1"/>
    <col min="48" max="48" width="14.85546875" hidden="1" customWidth="1" outlineLevel="1" collapsed="1"/>
    <col min="49" max="49" width="15.85546875" hidden="1" customWidth="1" outlineLevel="1"/>
    <col min="50" max="50" width="14.85546875" hidden="1" customWidth="1" outlineLevel="1" collapsed="1"/>
    <col min="51" max="51" width="15.85546875" hidden="1" customWidth="1" outlineLevel="1"/>
    <col min="52" max="52" width="14.85546875" hidden="1" customWidth="1" outlineLevel="1" collapsed="1"/>
    <col min="53" max="53" width="15.85546875" hidden="1" customWidth="1" outlineLevel="1"/>
    <col min="54" max="54" width="14.85546875" hidden="1" customWidth="1" outlineLevel="1" collapsed="1"/>
    <col min="55" max="55" width="15.85546875" hidden="1" customWidth="1" outlineLevel="1"/>
    <col min="56" max="56" width="14.85546875" hidden="1" customWidth="1" outlineLevel="1" collapsed="1"/>
    <col min="57" max="57" width="15.85546875" hidden="1" customWidth="1" outlineLevel="1"/>
    <col min="58" max="58" width="14.85546875" hidden="1" customWidth="1" outlineLevel="1" collapsed="1"/>
    <col min="59" max="59" width="15.85546875" hidden="1" customWidth="1" outlineLevel="1"/>
    <col min="60" max="60" width="14.85546875" hidden="1" customWidth="1" outlineLevel="1" collapsed="1"/>
    <col min="61" max="61" width="15.85546875" hidden="1" customWidth="1" outlineLevel="1"/>
    <col min="62" max="62" width="14.85546875" hidden="1" customWidth="1" outlineLevel="1" collapsed="1"/>
    <col min="63" max="63" width="15.85546875" hidden="1" customWidth="1" outlineLevel="1"/>
    <col min="64" max="64" width="14.85546875" hidden="1" customWidth="1" outlineLevel="1" collapsed="1"/>
    <col min="65" max="65" width="15.85546875" hidden="1" customWidth="1" outlineLevel="1"/>
    <col min="66" max="66" width="14.85546875" hidden="1" customWidth="1" outlineLevel="1" collapsed="1"/>
    <col min="67" max="67" width="15.85546875" hidden="1" customWidth="1" outlineLevel="1"/>
    <col min="68" max="68" width="14.85546875" hidden="1" customWidth="1" outlineLevel="1" collapsed="1"/>
    <col min="69" max="69" width="15.85546875" hidden="1" customWidth="1" outlineLevel="1"/>
    <col min="70" max="70" width="14.85546875" hidden="1" customWidth="1" outlineLevel="1" collapsed="1"/>
    <col min="71" max="71" width="15.85546875" hidden="1" customWidth="1" outlineLevel="1"/>
    <col min="72" max="72" width="14.85546875" hidden="1" customWidth="1" outlineLevel="1" collapsed="1"/>
    <col min="73" max="73" width="15.85546875" hidden="1" customWidth="1" outlineLevel="1"/>
    <col min="74" max="74" width="14.85546875" hidden="1" customWidth="1" outlineLevel="1" collapsed="1"/>
    <col min="75" max="75" width="15.85546875" hidden="1" customWidth="1" outlineLevel="1"/>
    <col min="76" max="76" width="14.85546875" hidden="1" customWidth="1" outlineLevel="1" collapsed="1"/>
    <col min="77" max="77" width="15.85546875" hidden="1" customWidth="1" outlineLevel="1"/>
    <col min="78" max="78" width="14.85546875" hidden="1" customWidth="1" outlineLevel="1" collapsed="1"/>
    <col min="79" max="79" width="15.85546875" hidden="1" customWidth="1" outlineLevel="1"/>
    <col min="80" max="80" width="14.85546875" hidden="1" customWidth="1" outlineLevel="1" collapsed="1"/>
    <col min="81" max="81" width="15.85546875" hidden="1" customWidth="1" outlineLevel="1"/>
    <col min="82" max="82" width="14.85546875" hidden="1" customWidth="1" outlineLevel="1" collapsed="1"/>
    <col min="83" max="83" width="15.85546875" hidden="1" customWidth="1" outlineLevel="1"/>
    <col min="84" max="84" width="14.85546875" hidden="1" customWidth="1" outlineLevel="1" collapsed="1"/>
    <col min="85" max="85" width="15.85546875" hidden="1" customWidth="1" outlineLevel="1"/>
    <col min="86" max="86" width="14.85546875" hidden="1" customWidth="1" outlineLevel="1" collapsed="1"/>
    <col min="87" max="87" width="15.85546875" hidden="1" customWidth="1" outlineLevel="1"/>
    <col min="88" max="88" width="14.85546875" hidden="1" customWidth="1" outlineLevel="1" collapsed="1"/>
    <col min="89" max="89" width="15.85546875" hidden="1" customWidth="1" outlineLevel="1"/>
    <col min="90" max="90" width="14.85546875" hidden="1" customWidth="1" outlineLevel="1" collapsed="1"/>
    <col min="91" max="91" width="15.85546875" hidden="1" customWidth="1" outlineLevel="1"/>
    <col min="92" max="92" width="14.85546875" hidden="1" customWidth="1" outlineLevel="1" collapsed="1"/>
    <col min="93" max="93" width="15.85546875" hidden="1" customWidth="1" outlineLevel="1"/>
    <col min="94" max="94" width="14.85546875" hidden="1" customWidth="1" outlineLevel="1" collapsed="1"/>
    <col min="95" max="95" width="15.85546875" hidden="1" customWidth="1" outlineLevel="1"/>
    <col min="96" max="96" width="14.85546875" hidden="1" customWidth="1" outlineLevel="1" collapsed="1"/>
    <col min="97" max="97" width="15.85546875" hidden="1" customWidth="1" outlineLevel="1"/>
    <col min="98" max="98" width="14.85546875" hidden="1" customWidth="1" outlineLevel="1" collapsed="1"/>
    <col min="99" max="99" width="15.85546875" hidden="1" customWidth="1" outlineLevel="1"/>
    <col min="100" max="100" width="14.85546875" hidden="1" customWidth="1" outlineLevel="1" collapsed="1"/>
    <col min="101" max="101" width="15.85546875" hidden="1" customWidth="1" outlineLevel="1"/>
    <col min="102" max="102" width="14.85546875" hidden="1" customWidth="1" outlineLevel="1" collapsed="1"/>
    <col min="103" max="103" width="15.85546875" hidden="1" customWidth="1" outlineLevel="1"/>
    <col min="104" max="104" width="14.85546875" customWidth="1" collapsed="1"/>
    <col min="105" max="105" width="15.85546875" customWidth="1"/>
  </cols>
  <sheetData>
    <row r="6" spans="1:105" ht="16.5" customHeight="1" thickBot="1" x14ac:dyDescent="0.25"/>
    <row r="7" spans="1:105" ht="15.75" x14ac:dyDescent="0.25">
      <c r="A7" s="155" t="s">
        <v>10</v>
      </c>
      <c r="B7" s="166">
        <v>43455</v>
      </c>
      <c r="C7" s="176"/>
      <c r="D7" s="166">
        <f>B7+7</f>
        <v>43462</v>
      </c>
      <c r="E7" s="176"/>
      <c r="F7" s="166">
        <f>D7+7</f>
        <v>43469</v>
      </c>
      <c r="G7" s="176"/>
      <c r="H7" s="166">
        <f>F7+7</f>
        <v>43476</v>
      </c>
      <c r="I7" s="176"/>
      <c r="J7" s="166">
        <f>H7+7</f>
        <v>43483</v>
      </c>
      <c r="K7" s="176"/>
      <c r="L7" s="166">
        <f>J7+7</f>
        <v>43490</v>
      </c>
      <c r="M7" s="176"/>
      <c r="N7" s="166">
        <f>L7+7</f>
        <v>43497</v>
      </c>
      <c r="O7" s="176"/>
      <c r="P7" s="166">
        <f>N7+7</f>
        <v>43504</v>
      </c>
      <c r="Q7" s="176"/>
      <c r="R7" s="166">
        <f>P7+7</f>
        <v>43511</v>
      </c>
      <c r="S7" s="176"/>
      <c r="T7" s="166">
        <f>R7+7</f>
        <v>43518</v>
      </c>
      <c r="U7" s="176"/>
      <c r="V7" s="166">
        <f>T7+7</f>
        <v>43525</v>
      </c>
      <c r="W7" s="176"/>
      <c r="X7" s="166">
        <f>V7+7</f>
        <v>43532</v>
      </c>
      <c r="Y7" s="176"/>
      <c r="Z7" s="166">
        <f>X7+7</f>
        <v>43539</v>
      </c>
      <c r="AA7" s="176"/>
      <c r="AB7" s="166">
        <f>Z7+7</f>
        <v>43546</v>
      </c>
      <c r="AC7" s="176"/>
      <c r="AD7" s="166">
        <f>AB7+7</f>
        <v>43553</v>
      </c>
      <c r="AE7" s="176"/>
      <c r="AF7" s="166">
        <f>AD7+7</f>
        <v>43560</v>
      </c>
      <c r="AG7" s="176"/>
      <c r="AH7" s="166">
        <f>AF7+7</f>
        <v>43567</v>
      </c>
      <c r="AI7" s="176"/>
      <c r="AJ7" s="166">
        <f>AH7+7</f>
        <v>43574</v>
      </c>
      <c r="AK7" s="176"/>
      <c r="AL7" s="166">
        <f>AJ7+7</f>
        <v>43581</v>
      </c>
      <c r="AM7" s="176"/>
      <c r="AN7" s="166">
        <f>AL7+7</f>
        <v>43588</v>
      </c>
      <c r="AO7" s="176"/>
      <c r="AP7" s="166">
        <f>AN7+7</f>
        <v>43595</v>
      </c>
      <c r="AQ7" s="176"/>
      <c r="AR7" s="166">
        <f>AP7+7</f>
        <v>43602</v>
      </c>
      <c r="AS7" s="176"/>
      <c r="AT7" s="166">
        <f>AR7+7</f>
        <v>43609</v>
      </c>
      <c r="AU7" s="176"/>
      <c r="AV7" s="166">
        <f>AT7+7</f>
        <v>43616</v>
      </c>
      <c r="AW7" s="176"/>
      <c r="AX7" s="166">
        <f>AV7+7</f>
        <v>43623</v>
      </c>
      <c r="AY7" s="176"/>
      <c r="AZ7" s="166">
        <f>AX7+7</f>
        <v>43630</v>
      </c>
      <c r="BA7" s="176"/>
      <c r="BB7" s="166">
        <f>AZ7+7</f>
        <v>43637</v>
      </c>
      <c r="BC7" s="176"/>
      <c r="BD7" s="166">
        <f>BB7+7</f>
        <v>43644</v>
      </c>
      <c r="BE7" s="176"/>
      <c r="BF7" s="166">
        <f>BD7+7</f>
        <v>43651</v>
      </c>
      <c r="BG7" s="176"/>
      <c r="BH7" s="166">
        <f>BF7+7</f>
        <v>43658</v>
      </c>
      <c r="BI7" s="176"/>
      <c r="BJ7" s="166">
        <f>BH7+7</f>
        <v>43665</v>
      </c>
      <c r="BK7" s="176"/>
      <c r="BL7" s="166">
        <f>BJ7+7</f>
        <v>43672</v>
      </c>
      <c r="BM7" s="176"/>
      <c r="BN7" s="166">
        <f>BL7+7</f>
        <v>43679</v>
      </c>
      <c r="BO7" s="176"/>
      <c r="BP7" s="166">
        <f>BN7+7</f>
        <v>43686</v>
      </c>
      <c r="BQ7" s="176"/>
      <c r="BR7" s="166">
        <f>BP7+7</f>
        <v>43693</v>
      </c>
      <c r="BS7" s="176"/>
      <c r="BT7" s="166">
        <f>BR7+7</f>
        <v>43700</v>
      </c>
      <c r="BU7" s="176"/>
      <c r="BV7" s="166">
        <f>BT7+7</f>
        <v>43707</v>
      </c>
      <c r="BW7" s="176"/>
      <c r="BX7" s="166">
        <f>BV7+7</f>
        <v>43714</v>
      </c>
      <c r="BY7" s="176"/>
      <c r="BZ7" s="166">
        <f>BX7+7</f>
        <v>43721</v>
      </c>
      <c r="CA7" s="176"/>
      <c r="CB7" s="166">
        <f>BZ7+7</f>
        <v>43728</v>
      </c>
      <c r="CC7" s="176"/>
      <c r="CD7" s="166">
        <f>CB7+7</f>
        <v>43735</v>
      </c>
      <c r="CE7" s="176"/>
      <c r="CF7" s="166">
        <f>CD7+7</f>
        <v>43742</v>
      </c>
      <c r="CG7" s="176"/>
      <c r="CH7" s="166">
        <f>CF7+7</f>
        <v>43749</v>
      </c>
      <c r="CI7" s="176"/>
      <c r="CJ7" s="166">
        <f>CH7+7</f>
        <v>43756</v>
      </c>
      <c r="CK7" s="176"/>
      <c r="CL7" s="166">
        <f>CJ7+7</f>
        <v>43763</v>
      </c>
      <c r="CM7" s="176"/>
      <c r="CN7" s="166">
        <f>CL7+7</f>
        <v>43770</v>
      </c>
      <c r="CO7" s="176"/>
      <c r="CP7" s="166">
        <f>CN7+7</f>
        <v>43777</v>
      </c>
      <c r="CQ7" s="176"/>
      <c r="CR7" s="166">
        <f>CP7+7</f>
        <v>43784</v>
      </c>
      <c r="CS7" s="176"/>
      <c r="CT7" s="166">
        <f>CR7+7</f>
        <v>43791</v>
      </c>
      <c r="CU7" s="176"/>
      <c r="CV7" s="166">
        <f>CT7+7</f>
        <v>43798</v>
      </c>
      <c r="CW7" s="176"/>
      <c r="CX7" s="166">
        <f>CV7+7</f>
        <v>43805</v>
      </c>
      <c r="CY7" s="176"/>
      <c r="CZ7" s="166">
        <f>CX7+7</f>
        <v>43812</v>
      </c>
      <c r="DA7" s="176"/>
    </row>
    <row r="8" spans="1:105" ht="15.75" x14ac:dyDescent="0.25">
      <c r="A8" s="155" t="s">
        <v>11</v>
      </c>
      <c r="B8" s="168">
        <f>B7+6</f>
        <v>43461</v>
      </c>
      <c r="C8" s="177"/>
      <c r="D8" s="168">
        <f>D7+6</f>
        <v>43468</v>
      </c>
      <c r="E8" s="177"/>
      <c r="F8" s="168">
        <f>F7+6</f>
        <v>43475</v>
      </c>
      <c r="G8" s="177"/>
      <c r="H8" s="168">
        <f>H7+6</f>
        <v>43482</v>
      </c>
      <c r="I8" s="177"/>
      <c r="J8" s="168">
        <f>J7+6</f>
        <v>43489</v>
      </c>
      <c r="K8" s="177"/>
      <c r="L8" s="168">
        <f>L7+6</f>
        <v>43496</v>
      </c>
      <c r="M8" s="177"/>
      <c r="N8" s="168">
        <f>N7+6</f>
        <v>43503</v>
      </c>
      <c r="O8" s="177"/>
      <c r="P8" s="168">
        <f>P7+6</f>
        <v>43510</v>
      </c>
      <c r="Q8" s="177"/>
      <c r="R8" s="168">
        <f>R7+6</f>
        <v>43517</v>
      </c>
      <c r="S8" s="177"/>
      <c r="T8" s="168">
        <f>T7+6</f>
        <v>43524</v>
      </c>
      <c r="U8" s="177"/>
      <c r="V8" s="168">
        <f>V7+6</f>
        <v>43531</v>
      </c>
      <c r="W8" s="177"/>
      <c r="X8" s="168">
        <f>X7+6</f>
        <v>43538</v>
      </c>
      <c r="Y8" s="177"/>
      <c r="Z8" s="168">
        <f>Z7+6</f>
        <v>43545</v>
      </c>
      <c r="AA8" s="177"/>
      <c r="AB8" s="168">
        <f>AB7+6</f>
        <v>43552</v>
      </c>
      <c r="AC8" s="177"/>
      <c r="AD8" s="168">
        <f>AD7+6</f>
        <v>43559</v>
      </c>
      <c r="AE8" s="177"/>
      <c r="AF8" s="168">
        <f>AF7+6</f>
        <v>43566</v>
      </c>
      <c r="AG8" s="177"/>
      <c r="AH8" s="168">
        <f>AH7+6</f>
        <v>43573</v>
      </c>
      <c r="AI8" s="177"/>
      <c r="AJ8" s="168">
        <f>AJ7+6</f>
        <v>43580</v>
      </c>
      <c r="AK8" s="177"/>
      <c r="AL8" s="168">
        <f>AL7+6</f>
        <v>43587</v>
      </c>
      <c r="AM8" s="177"/>
      <c r="AN8" s="168">
        <f>AN7+6</f>
        <v>43594</v>
      </c>
      <c r="AO8" s="177"/>
      <c r="AP8" s="168">
        <f>AP7+6</f>
        <v>43601</v>
      </c>
      <c r="AQ8" s="177"/>
      <c r="AR8" s="168">
        <f>AR7+6</f>
        <v>43608</v>
      </c>
      <c r="AS8" s="177"/>
      <c r="AT8" s="168">
        <f>AT7+6</f>
        <v>43615</v>
      </c>
      <c r="AU8" s="177"/>
      <c r="AV8" s="168">
        <f>AV7+6</f>
        <v>43622</v>
      </c>
      <c r="AW8" s="177"/>
      <c r="AX8" s="168">
        <f>AX7+6</f>
        <v>43629</v>
      </c>
      <c r="AY8" s="177"/>
      <c r="AZ8" s="168">
        <f>AZ7+6</f>
        <v>43636</v>
      </c>
      <c r="BA8" s="177"/>
      <c r="BB8" s="168">
        <f>BB7+6</f>
        <v>43643</v>
      </c>
      <c r="BC8" s="177"/>
      <c r="BD8" s="168">
        <f>BD7+6</f>
        <v>43650</v>
      </c>
      <c r="BE8" s="177"/>
      <c r="BF8" s="168">
        <f>BF7+6</f>
        <v>43657</v>
      </c>
      <c r="BG8" s="177"/>
      <c r="BH8" s="168">
        <f>BH7+6</f>
        <v>43664</v>
      </c>
      <c r="BI8" s="177"/>
      <c r="BJ8" s="168">
        <f>BJ7+6</f>
        <v>43671</v>
      </c>
      <c r="BK8" s="177"/>
      <c r="BL8" s="168">
        <f>BL7+6</f>
        <v>43678</v>
      </c>
      <c r="BM8" s="177"/>
      <c r="BN8" s="168">
        <f>BN7+6</f>
        <v>43685</v>
      </c>
      <c r="BO8" s="177"/>
      <c r="BP8" s="168">
        <f>BP7+6</f>
        <v>43692</v>
      </c>
      <c r="BQ8" s="177"/>
      <c r="BR8" s="168">
        <f>BR7+6</f>
        <v>43699</v>
      </c>
      <c r="BS8" s="177"/>
      <c r="BT8" s="168">
        <f>BT7+6</f>
        <v>43706</v>
      </c>
      <c r="BU8" s="177"/>
      <c r="BV8" s="168">
        <f>BV7+6</f>
        <v>43713</v>
      </c>
      <c r="BW8" s="177"/>
      <c r="BX8" s="168">
        <f>BX7+6</f>
        <v>43720</v>
      </c>
      <c r="BY8" s="177"/>
      <c r="BZ8" s="168">
        <f>BZ7+6</f>
        <v>43727</v>
      </c>
      <c r="CA8" s="177"/>
      <c r="CB8" s="168">
        <f>CB7+6</f>
        <v>43734</v>
      </c>
      <c r="CC8" s="177"/>
      <c r="CD8" s="168">
        <f>CD7+6</f>
        <v>43741</v>
      </c>
      <c r="CE8" s="177"/>
      <c r="CF8" s="168">
        <f>CF7+6</f>
        <v>43748</v>
      </c>
      <c r="CG8" s="177"/>
      <c r="CH8" s="168">
        <f>CH7+6</f>
        <v>43755</v>
      </c>
      <c r="CI8" s="177"/>
      <c r="CJ8" s="168">
        <f>CJ7+6</f>
        <v>43762</v>
      </c>
      <c r="CK8" s="177"/>
      <c r="CL8" s="168">
        <f>CL7+6</f>
        <v>43769</v>
      </c>
      <c r="CM8" s="177"/>
      <c r="CN8" s="168">
        <f>CN7+6</f>
        <v>43776</v>
      </c>
      <c r="CO8" s="177"/>
      <c r="CP8" s="168">
        <f>CP7+6</f>
        <v>43783</v>
      </c>
      <c r="CQ8" s="177"/>
      <c r="CR8" s="168">
        <f>CR7+6</f>
        <v>43790</v>
      </c>
      <c r="CS8" s="177"/>
      <c r="CT8" s="168">
        <f>CT7+6</f>
        <v>43797</v>
      </c>
      <c r="CU8" s="177"/>
      <c r="CV8" s="168">
        <f>CV7+6</f>
        <v>43804</v>
      </c>
      <c r="CW8" s="177"/>
      <c r="CX8" s="168">
        <f>CX7+6</f>
        <v>43811</v>
      </c>
      <c r="CY8" s="177"/>
      <c r="CZ8" s="168">
        <f>CZ7+6</f>
        <v>43818</v>
      </c>
      <c r="DA8" s="177"/>
    </row>
    <row r="9" spans="1:105" ht="15.75" x14ac:dyDescent="0.2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  <c r="CV9" s="4" t="s">
        <v>12</v>
      </c>
      <c r="CW9" s="5" t="s">
        <v>13</v>
      </c>
      <c r="CX9" s="4" t="s">
        <v>12</v>
      </c>
      <c r="CY9" s="5" t="s">
        <v>13</v>
      </c>
      <c r="CZ9" s="4" t="s">
        <v>12</v>
      </c>
      <c r="DA9" s="5" t="s">
        <v>13</v>
      </c>
    </row>
    <row r="10" spans="1:105" ht="15.75" x14ac:dyDescent="0.25">
      <c r="A10" s="3" t="s">
        <v>0</v>
      </c>
      <c r="B10" s="150">
        <v>12.2</v>
      </c>
      <c r="C10" s="150">
        <v>12.6</v>
      </c>
      <c r="D10" s="150"/>
      <c r="E10" s="150"/>
      <c r="F10" s="150">
        <v>12.2</v>
      </c>
      <c r="G10" s="150">
        <v>12.5</v>
      </c>
      <c r="H10" s="150">
        <v>12.2</v>
      </c>
      <c r="I10" s="150">
        <v>12.5</v>
      </c>
      <c r="J10" s="150">
        <v>12.3</v>
      </c>
      <c r="K10" s="150">
        <v>12.6</v>
      </c>
      <c r="L10" s="150"/>
      <c r="M10" s="150"/>
      <c r="N10" s="150">
        <v>12.5</v>
      </c>
      <c r="O10" s="150">
        <v>12.7</v>
      </c>
      <c r="P10" s="150">
        <v>12.6</v>
      </c>
      <c r="Q10" s="150">
        <v>12.8</v>
      </c>
      <c r="R10" s="150">
        <v>12.6</v>
      </c>
      <c r="S10" s="150">
        <v>12.9</v>
      </c>
      <c r="T10" s="150">
        <v>12.7</v>
      </c>
      <c r="U10" s="150">
        <v>13.1</v>
      </c>
      <c r="V10" s="150"/>
      <c r="W10" s="150"/>
      <c r="X10" s="150">
        <v>12.8</v>
      </c>
      <c r="Y10" s="150">
        <v>13.3</v>
      </c>
      <c r="Z10" s="150">
        <v>13</v>
      </c>
      <c r="AA10" s="150">
        <v>13.3</v>
      </c>
      <c r="AB10" s="150">
        <v>13.1</v>
      </c>
      <c r="AC10" s="150">
        <v>13.5</v>
      </c>
      <c r="AD10" s="150">
        <v>13.2</v>
      </c>
      <c r="AE10" s="150">
        <v>13.7</v>
      </c>
      <c r="AF10" s="150">
        <v>13.4</v>
      </c>
      <c r="AG10" s="150">
        <v>13.7</v>
      </c>
      <c r="AH10" s="150"/>
      <c r="AI10" s="150"/>
      <c r="AJ10" s="150">
        <v>13.6</v>
      </c>
      <c r="AK10" s="150">
        <v>14.1</v>
      </c>
      <c r="AL10" s="150"/>
      <c r="AM10" s="150"/>
      <c r="AN10" s="150">
        <v>13.6</v>
      </c>
      <c r="AO10" s="150">
        <v>14</v>
      </c>
      <c r="AP10" s="150"/>
      <c r="AQ10" s="150"/>
      <c r="AR10" s="150">
        <v>14</v>
      </c>
      <c r="AS10" s="150">
        <v>14.1</v>
      </c>
      <c r="AT10" s="150">
        <v>14</v>
      </c>
      <c r="AU10" s="150">
        <v>14.1</v>
      </c>
      <c r="AV10" s="150">
        <v>14</v>
      </c>
      <c r="AW10" s="150">
        <v>14.1</v>
      </c>
      <c r="AX10" s="150"/>
      <c r="AY10" s="150"/>
      <c r="AZ10" s="150"/>
      <c r="BA10" s="150"/>
      <c r="BB10" s="150">
        <v>13.7</v>
      </c>
      <c r="BC10" s="150">
        <v>13.8</v>
      </c>
      <c r="BD10" s="150"/>
      <c r="BE10" s="150"/>
      <c r="BF10" s="150"/>
      <c r="BG10" s="150"/>
      <c r="BH10" s="150">
        <v>13.2</v>
      </c>
      <c r="BI10" s="150">
        <v>13.4</v>
      </c>
      <c r="BJ10" s="150">
        <v>13</v>
      </c>
      <c r="BK10" s="150">
        <v>13.2</v>
      </c>
      <c r="BL10" s="150">
        <v>12.5</v>
      </c>
      <c r="BM10" s="150">
        <v>12.8</v>
      </c>
      <c r="BN10" s="150"/>
      <c r="BO10" s="150"/>
      <c r="BP10" s="150"/>
      <c r="BQ10" s="150"/>
      <c r="BR10" s="150">
        <v>12.4</v>
      </c>
      <c r="BS10" s="150">
        <v>12.6</v>
      </c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>
        <v>11.5</v>
      </c>
      <c r="CK10" s="150">
        <v>12</v>
      </c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>
        <v>11.5</v>
      </c>
      <c r="CW10" s="150">
        <v>12.2</v>
      </c>
      <c r="CX10" s="150"/>
      <c r="CY10" s="150"/>
      <c r="CZ10" s="150">
        <v>11.6</v>
      </c>
      <c r="DA10" s="150">
        <v>12.3</v>
      </c>
    </row>
    <row r="11" spans="1:105" ht="15.75" x14ac:dyDescent="0.25">
      <c r="A11" s="2" t="s">
        <v>1</v>
      </c>
      <c r="B11" s="153">
        <v>12</v>
      </c>
      <c r="C11" s="153">
        <v>12.5</v>
      </c>
      <c r="D11" s="153"/>
      <c r="E11" s="153"/>
      <c r="F11" s="153">
        <v>12</v>
      </c>
      <c r="G11" s="153">
        <v>12.5</v>
      </c>
      <c r="H11" s="153">
        <v>12</v>
      </c>
      <c r="I11" s="153">
        <v>12.4</v>
      </c>
      <c r="J11" s="153">
        <v>12.2</v>
      </c>
      <c r="K11" s="153">
        <v>12.5</v>
      </c>
      <c r="L11" s="153"/>
      <c r="M11" s="153"/>
      <c r="N11" s="153">
        <v>12.4</v>
      </c>
      <c r="O11" s="153">
        <v>12.6</v>
      </c>
      <c r="P11" s="153">
        <v>12.4</v>
      </c>
      <c r="Q11" s="153">
        <v>12.8</v>
      </c>
      <c r="R11" s="153">
        <v>12.4</v>
      </c>
      <c r="S11" s="153">
        <v>12.8</v>
      </c>
      <c r="T11" s="153">
        <v>12.6</v>
      </c>
      <c r="U11" s="153">
        <v>12.9</v>
      </c>
      <c r="V11" s="153"/>
      <c r="W11" s="153"/>
      <c r="X11" s="153">
        <v>12.7</v>
      </c>
      <c r="Y11" s="153">
        <v>13.1</v>
      </c>
      <c r="Z11" s="153">
        <v>12.8</v>
      </c>
      <c r="AA11" s="153">
        <v>13.2</v>
      </c>
      <c r="AB11" s="153">
        <v>13</v>
      </c>
      <c r="AC11" s="153">
        <v>13.4</v>
      </c>
      <c r="AD11" s="153">
        <v>13.1</v>
      </c>
      <c r="AE11" s="153">
        <v>13.5</v>
      </c>
      <c r="AF11" s="153">
        <v>13.3</v>
      </c>
      <c r="AG11" s="153">
        <v>13.7</v>
      </c>
      <c r="AH11" s="153"/>
      <c r="AI11" s="153"/>
      <c r="AJ11" s="153">
        <v>13.4</v>
      </c>
      <c r="AK11" s="153">
        <v>13.8</v>
      </c>
      <c r="AL11" s="153"/>
      <c r="AM11" s="153"/>
      <c r="AN11" s="153">
        <v>13.5</v>
      </c>
      <c r="AO11" s="153">
        <v>13.8</v>
      </c>
      <c r="AP11" s="153"/>
      <c r="AQ11" s="153"/>
      <c r="AR11" s="153">
        <v>13.7</v>
      </c>
      <c r="AS11" s="153">
        <v>14</v>
      </c>
      <c r="AT11" s="153">
        <v>13.6</v>
      </c>
      <c r="AU11" s="153">
        <v>14</v>
      </c>
      <c r="AV11" s="153">
        <v>13.6</v>
      </c>
      <c r="AW11" s="153">
        <v>14</v>
      </c>
      <c r="AX11" s="153"/>
      <c r="AY11" s="153"/>
      <c r="AZ11" s="153"/>
      <c r="BA11" s="153"/>
      <c r="BB11" s="153">
        <v>13.5</v>
      </c>
      <c r="BC11" s="153">
        <v>13.7</v>
      </c>
      <c r="BD11" s="153"/>
      <c r="BE11" s="153"/>
      <c r="BF11" s="153"/>
      <c r="BG11" s="153"/>
      <c r="BH11" s="153">
        <v>13</v>
      </c>
      <c r="BI11" s="153">
        <v>13.2</v>
      </c>
      <c r="BJ11" s="153">
        <v>12.4</v>
      </c>
      <c r="BK11" s="153">
        <v>13</v>
      </c>
      <c r="BL11" s="153">
        <v>12.2</v>
      </c>
      <c r="BM11" s="153">
        <v>12.4</v>
      </c>
      <c r="BN11" s="153"/>
      <c r="BO11" s="153"/>
      <c r="BP11" s="153"/>
      <c r="BQ11" s="153"/>
      <c r="BR11" s="153">
        <v>12.2</v>
      </c>
      <c r="BS11" s="153">
        <v>12.5</v>
      </c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>
        <v>11.2</v>
      </c>
      <c r="CK11" s="153">
        <v>11.7</v>
      </c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1">
        <v>11</v>
      </c>
      <c r="CW11" s="151">
        <v>11.5</v>
      </c>
      <c r="CX11" s="151"/>
      <c r="CY11" s="151"/>
      <c r="CZ11" s="151">
        <v>11.2</v>
      </c>
      <c r="DA11" s="151">
        <v>11.6</v>
      </c>
    </row>
    <row r="12" spans="1:105" ht="15.75" x14ac:dyDescent="0.25">
      <c r="A12" s="3" t="s">
        <v>5</v>
      </c>
      <c r="B12" s="149">
        <v>9</v>
      </c>
      <c r="C12" s="149">
        <v>9.8000000000000007</v>
      </c>
      <c r="D12" s="149"/>
      <c r="E12" s="149"/>
      <c r="F12" s="149">
        <v>9.1999999999999993</v>
      </c>
      <c r="G12" s="149">
        <v>9.8000000000000007</v>
      </c>
      <c r="H12" s="149">
        <v>9.1</v>
      </c>
      <c r="I12" s="149">
        <v>9.6999999999999993</v>
      </c>
      <c r="J12" s="149">
        <v>9.1</v>
      </c>
      <c r="K12" s="149">
        <v>9.8000000000000007</v>
      </c>
      <c r="L12" s="149"/>
      <c r="M12" s="149"/>
      <c r="N12" s="149">
        <v>9</v>
      </c>
      <c r="O12" s="149">
        <v>9.9</v>
      </c>
      <c r="P12" s="149">
        <v>9</v>
      </c>
      <c r="Q12" s="149">
        <v>9.9</v>
      </c>
      <c r="R12" s="149">
        <v>9</v>
      </c>
      <c r="S12" s="149">
        <v>9.9</v>
      </c>
      <c r="T12" s="149">
        <v>9.3000000000000007</v>
      </c>
      <c r="U12" s="149">
        <v>9.9</v>
      </c>
      <c r="V12" s="149"/>
      <c r="W12" s="149"/>
      <c r="X12" s="149">
        <v>9.4</v>
      </c>
      <c r="Y12" s="149">
        <v>10</v>
      </c>
      <c r="Z12" s="149">
        <v>9.6</v>
      </c>
      <c r="AA12" s="149">
        <v>10.1</v>
      </c>
      <c r="AB12" s="149">
        <v>9.5</v>
      </c>
      <c r="AC12" s="149">
        <v>10.199999999999999</v>
      </c>
      <c r="AD12" s="149">
        <v>9.5</v>
      </c>
      <c r="AE12" s="149">
        <v>10.5</v>
      </c>
      <c r="AF12" s="149">
        <v>9.5</v>
      </c>
      <c r="AG12" s="149">
        <v>10.5</v>
      </c>
      <c r="AH12" s="149"/>
      <c r="AI12" s="149"/>
      <c r="AJ12" s="149">
        <v>9.8000000000000007</v>
      </c>
      <c r="AK12" s="149">
        <v>10.6</v>
      </c>
      <c r="AL12" s="149"/>
      <c r="AM12" s="149"/>
      <c r="AN12" s="149">
        <v>9.8000000000000007</v>
      </c>
      <c r="AO12" s="149">
        <v>10.7</v>
      </c>
      <c r="AP12" s="149"/>
      <c r="AQ12" s="149"/>
      <c r="AR12" s="149">
        <v>9.8000000000000007</v>
      </c>
      <c r="AS12" s="149">
        <v>10.8</v>
      </c>
      <c r="AT12" s="149">
        <v>10</v>
      </c>
      <c r="AU12" s="149">
        <v>10.8</v>
      </c>
      <c r="AV12" s="149">
        <v>10</v>
      </c>
      <c r="AW12" s="149">
        <v>10.8</v>
      </c>
      <c r="AX12" s="149"/>
      <c r="AY12" s="149"/>
      <c r="AZ12" s="149"/>
      <c r="BA12" s="149"/>
      <c r="BB12" s="149">
        <v>10.199999999999999</v>
      </c>
      <c r="BC12" s="149">
        <v>11</v>
      </c>
      <c r="BD12" s="149"/>
      <c r="BE12" s="149"/>
      <c r="BF12" s="149"/>
      <c r="BG12" s="149"/>
      <c r="BH12" s="149">
        <v>10</v>
      </c>
      <c r="BI12" s="149">
        <v>11</v>
      </c>
      <c r="BJ12" s="149">
        <v>9.6</v>
      </c>
      <c r="BK12" s="149">
        <v>10.6</v>
      </c>
      <c r="BL12" s="149">
        <v>9.5</v>
      </c>
      <c r="BM12" s="149">
        <v>10.4</v>
      </c>
      <c r="BN12" s="149"/>
      <c r="BO12" s="149"/>
      <c r="BP12" s="149"/>
      <c r="BQ12" s="149"/>
      <c r="BR12" s="149">
        <v>9.4</v>
      </c>
      <c r="BS12" s="149">
        <v>10.1</v>
      </c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>
        <v>8.6999999999999993</v>
      </c>
      <c r="CK12" s="149">
        <v>9.3000000000000007</v>
      </c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>
        <v>7.5</v>
      </c>
      <c r="CW12" s="149">
        <v>8.6999999999999993</v>
      </c>
      <c r="CX12" s="149"/>
      <c r="CY12" s="149"/>
      <c r="CZ12" s="149">
        <v>8</v>
      </c>
      <c r="DA12" s="149">
        <v>8.6</v>
      </c>
    </row>
    <row r="13" spans="1:105" ht="15.75" x14ac:dyDescent="0.25">
      <c r="A13" s="2" t="s">
        <v>6</v>
      </c>
      <c r="B13" s="153">
        <v>9</v>
      </c>
      <c r="C13" s="153">
        <v>9.8000000000000007</v>
      </c>
      <c r="D13" s="153"/>
      <c r="E13" s="153"/>
      <c r="F13" s="153">
        <v>9.1999999999999993</v>
      </c>
      <c r="G13" s="153">
        <v>9.8000000000000007</v>
      </c>
      <c r="H13" s="153">
        <v>9.1</v>
      </c>
      <c r="I13" s="153">
        <v>9.6999999999999993</v>
      </c>
      <c r="J13" s="153">
        <v>9.1</v>
      </c>
      <c r="K13" s="153">
        <v>9.8000000000000007</v>
      </c>
      <c r="L13" s="153"/>
      <c r="M13" s="153"/>
      <c r="N13" s="153">
        <v>9</v>
      </c>
      <c r="O13" s="153">
        <v>9.9</v>
      </c>
      <c r="P13" s="153">
        <v>9</v>
      </c>
      <c r="Q13" s="153">
        <v>9.8000000000000007</v>
      </c>
      <c r="R13" s="153">
        <v>9</v>
      </c>
      <c r="S13" s="153">
        <v>9.8000000000000007</v>
      </c>
      <c r="T13" s="153">
        <v>9.1</v>
      </c>
      <c r="U13" s="153">
        <v>9.9</v>
      </c>
      <c r="V13" s="153"/>
      <c r="W13" s="153"/>
      <c r="X13" s="153">
        <v>9.4</v>
      </c>
      <c r="Y13" s="153">
        <v>10</v>
      </c>
      <c r="Z13" s="153">
        <v>9.4</v>
      </c>
      <c r="AA13" s="153">
        <v>10.1</v>
      </c>
      <c r="AB13" s="153">
        <v>9.5</v>
      </c>
      <c r="AC13" s="153">
        <v>10.199999999999999</v>
      </c>
      <c r="AD13" s="153">
        <v>9.4</v>
      </c>
      <c r="AE13" s="153">
        <v>10.5</v>
      </c>
      <c r="AF13" s="153">
        <v>9.4</v>
      </c>
      <c r="AG13" s="153">
        <v>10.5</v>
      </c>
      <c r="AH13" s="153"/>
      <c r="AI13" s="153"/>
      <c r="AJ13" s="153">
        <v>9.8000000000000007</v>
      </c>
      <c r="AK13" s="153">
        <v>10.6</v>
      </c>
      <c r="AL13" s="153"/>
      <c r="AM13" s="153"/>
      <c r="AN13" s="153">
        <v>9.6999999999999993</v>
      </c>
      <c r="AO13" s="153">
        <v>10.7</v>
      </c>
      <c r="AP13" s="153"/>
      <c r="AQ13" s="153"/>
      <c r="AR13" s="153">
        <v>9.8000000000000007</v>
      </c>
      <c r="AS13" s="153">
        <v>10.8</v>
      </c>
      <c r="AT13" s="153">
        <v>10</v>
      </c>
      <c r="AU13" s="153">
        <v>10.8</v>
      </c>
      <c r="AV13" s="153">
        <v>10</v>
      </c>
      <c r="AW13" s="153">
        <v>10.8</v>
      </c>
      <c r="AX13" s="153"/>
      <c r="AY13" s="153"/>
      <c r="AZ13" s="153"/>
      <c r="BA13" s="153"/>
      <c r="BB13" s="153">
        <v>10.199999999999999</v>
      </c>
      <c r="BC13" s="153">
        <v>11</v>
      </c>
      <c r="BD13" s="153"/>
      <c r="BE13" s="153"/>
      <c r="BF13" s="153"/>
      <c r="BG13" s="153"/>
      <c r="BH13" s="153">
        <v>10</v>
      </c>
      <c r="BI13" s="153">
        <v>10.7</v>
      </c>
      <c r="BJ13" s="153">
        <v>9.5</v>
      </c>
      <c r="BK13" s="153">
        <v>10.5</v>
      </c>
      <c r="BL13" s="153">
        <v>9.4</v>
      </c>
      <c r="BM13" s="153">
        <v>10.3</v>
      </c>
      <c r="BN13" s="153"/>
      <c r="BO13" s="153"/>
      <c r="BP13" s="153"/>
      <c r="BQ13" s="153"/>
      <c r="BR13" s="153">
        <v>9.3000000000000007</v>
      </c>
      <c r="BS13" s="153">
        <v>10</v>
      </c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>
        <v>8.6999999999999993</v>
      </c>
      <c r="CK13" s="153">
        <v>9.3000000000000007</v>
      </c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1">
        <v>7.3</v>
      </c>
      <c r="CW13" s="151">
        <v>8.6999999999999993</v>
      </c>
      <c r="CX13" s="151"/>
      <c r="CY13" s="151"/>
      <c r="CZ13" s="151">
        <v>8</v>
      </c>
      <c r="DA13" s="151">
        <v>8.6</v>
      </c>
    </row>
    <row r="14" spans="1:105" ht="15.75" x14ac:dyDescent="0.25">
      <c r="A14" s="3" t="s">
        <v>7</v>
      </c>
      <c r="B14" s="149">
        <v>8</v>
      </c>
      <c r="C14" s="149">
        <v>8.5</v>
      </c>
      <c r="D14" s="149"/>
      <c r="E14" s="149"/>
      <c r="F14" s="149">
        <v>8</v>
      </c>
      <c r="G14" s="149">
        <v>8.5</v>
      </c>
      <c r="H14" s="149">
        <v>8</v>
      </c>
      <c r="I14" s="149">
        <v>8.5</v>
      </c>
      <c r="J14" s="149">
        <v>8</v>
      </c>
      <c r="K14" s="149">
        <v>8.5</v>
      </c>
      <c r="L14" s="149"/>
      <c r="M14" s="149"/>
      <c r="N14" s="149">
        <v>8</v>
      </c>
      <c r="O14" s="149">
        <v>8.5</v>
      </c>
      <c r="P14" s="149">
        <v>8</v>
      </c>
      <c r="Q14" s="149">
        <v>8.6</v>
      </c>
      <c r="R14" s="149">
        <v>8</v>
      </c>
      <c r="S14" s="149">
        <v>8.6</v>
      </c>
      <c r="T14" s="149">
        <v>8.1</v>
      </c>
      <c r="U14" s="149">
        <v>8.6</v>
      </c>
      <c r="V14" s="149"/>
      <c r="W14" s="149"/>
      <c r="X14" s="149">
        <v>8.1999999999999993</v>
      </c>
      <c r="Y14" s="149">
        <v>8.6999999999999993</v>
      </c>
      <c r="Z14" s="149">
        <v>8.3000000000000007</v>
      </c>
      <c r="AA14" s="149">
        <v>8.6999999999999993</v>
      </c>
      <c r="AB14" s="149">
        <v>8.4</v>
      </c>
      <c r="AC14" s="149">
        <v>8.8000000000000007</v>
      </c>
      <c r="AD14" s="149">
        <v>8.4</v>
      </c>
      <c r="AE14" s="149">
        <v>8.8000000000000007</v>
      </c>
      <c r="AF14" s="149">
        <v>8.4</v>
      </c>
      <c r="AG14" s="149">
        <v>8.8000000000000007</v>
      </c>
      <c r="AH14" s="149"/>
      <c r="AI14" s="149"/>
      <c r="AJ14" s="149">
        <v>8.5</v>
      </c>
      <c r="AK14" s="149">
        <v>8.9</v>
      </c>
      <c r="AL14" s="149"/>
      <c r="AM14" s="149"/>
      <c r="AN14" s="149">
        <v>8.5</v>
      </c>
      <c r="AO14" s="149">
        <v>8.9</v>
      </c>
      <c r="AP14" s="149"/>
      <c r="AQ14" s="149"/>
      <c r="AR14" s="149">
        <v>8.6</v>
      </c>
      <c r="AS14" s="149">
        <v>9</v>
      </c>
      <c r="AT14" s="149">
        <v>8.6</v>
      </c>
      <c r="AU14" s="149">
        <v>9</v>
      </c>
      <c r="AV14" s="149">
        <v>8.6</v>
      </c>
      <c r="AW14" s="149">
        <v>9</v>
      </c>
      <c r="AX14" s="149"/>
      <c r="AY14" s="149"/>
      <c r="AZ14" s="149"/>
      <c r="BA14" s="149"/>
      <c r="BB14" s="149">
        <v>8.6999999999999993</v>
      </c>
      <c r="BC14" s="149">
        <v>9</v>
      </c>
      <c r="BD14" s="149"/>
      <c r="BE14" s="149"/>
      <c r="BF14" s="149"/>
      <c r="BG14" s="149"/>
      <c r="BH14" s="149">
        <v>8.5</v>
      </c>
      <c r="BI14" s="149">
        <v>9</v>
      </c>
      <c r="BJ14" s="149">
        <v>8.4</v>
      </c>
      <c r="BK14" s="149">
        <v>9</v>
      </c>
      <c r="BL14" s="149">
        <v>8</v>
      </c>
      <c r="BM14" s="149">
        <v>9</v>
      </c>
      <c r="BN14" s="149"/>
      <c r="BO14" s="149"/>
      <c r="BP14" s="149"/>
      <c r="BQ14" s="149"/>
      <c r="BR14" s="149">
        <v>8</v>
      </c>
      <c r="BS14" s="149">
        <v>9</v>
      </c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>
        <v>7.5</v>
      </c>
      <c r="CK14" s="149">
        <v>8.6</v>
      </c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>
        <v>5</v>
      </c>
      <c r="CW14" s="149">
        <v>7</v>
      </c>
      <c r="CX14" s="149"/>
      <c r="CY14" s="149"/>
      <c r="CZ14" s="149">
        <v>5</v>
      </c>
      <c r="DA14" s="149">
        <v>7</v>
      </c>
    </row>
    <row r="15" spans="1:105" ht="15.75" x14ac:dyDescent="0.25">
      <c r="A15" s="2" t="s">
        <v>8</v>
      </c>
      <c r="B15" s="152">
        <v>5</v>
      </c>
      <c r="C15" s="152">
        <v>7.5</v>
      </c>
      <c r="D15" s="152"/>
      <c r="E15" s="152"/>
      <c r="F15" s="152">
        <v>5</v>
      </c>
      <c r="G15" s="152">
        <v>7.5</v>
      </c>
      <c r="H15" s="152">
        <v>5</v>
      </c>
      <c r="I15" s="152">
        <v>7.5</v>
      </c>
      <c r="J15" s="152">
        <v>5</v>
      </c>
      <c r="K15" s="152">
        <v>7.5</v>
      </c>
      <c r="L15" s="152"/>
      <c r="M15" s="152"/>
      <c r="N15" s="152">
        <v>5</v>
      </c>
      <c r="O15" s="152">
        <v>7.5</v>
      </c>
      <c r="P15" s="152">
        <v>5</v>
      </c>
      <c r="Q15" s="152">
        <v>7.5</v>
      </c>
      <c r="R15" s="152">
        <v>5</v>
      </c>
      <c r="S15" s="152">
        <v>7.5</v>
      </c>
      <c r="T15" s="152">
        <v>5</v>
      </c>
      <c r="U15" s="152">
        <v>7.5</v>
      </c>
      <c r="V15" s="152"/>
      <c r="W15" s="152"/>
      <c r="X15" s="152">
        <v>5.2</v>
      </c>
      <c r="Y15" s="152">
        <v>7.6</v>
      </c>
      <c r="Z15" s="152">
        <v>5.3</v>
      </c>
      <c r="AA15" s="152">
        <v>7.7</v>
      </c>
      <c r="AB15" s="152">
        <v>5.3</v>
      </c>
      <c r="AC15" s="152">
        <v>7.8</v>
      </c>
      <c r="AD15" s="152">
        <v>5.3</v>
      </c>
      <c r="AE15" s="152">
        <v>7.8</v>
      </c>
      <c r="AF15" s="152">
        <v>5.3</v>
      </c>
      <c r="AG15" s="152">
        <v>7.8</v>
      </c>
      <c r="AH15" s="152"/>
      <c r="AI15" s="152"/>
      <c r="AJ15" s="152">
        <v>5.3</v>
      </c>
      <c r="AK15" s="152">
        <v>7.9</v>
      </c>
      <c r="AL15" s="152"/>
      <c r="AM15" s="152"/>
      <c r="AN15" s="152">
        <v>5.3</v>
      </c>
      <c r="AO15" s="152">
        <v>7.9</v>
      </c>
      <c r="AP15" s="152"/>
      <c r="AQ15" s="152"/>
      <c r="AR15" s="152">
        <v>5.5</v>
      </c>
      <c r="AS15" s="152">
        <v>8</v>
      </c>
      <c r="AT15" s="152">
        <v>6</v>
      </c>
      <c r="AU15" s="152">
        <v>8</v>
      </c>
      <c r="AV15" s="152">
        <v>6</v>
      </c>
      <c r="AW15" s="152">
        <v>8</v>
      </c>
      <c r="AX15" s="152"/>
      <c r="AY15" s="152"/>
      <c r="AZ15" s="152"/>
      <c r="BA15" s="152"/>
      <c r="BB15" s="152">
        <v>6</v>
      </c>
      <c r="BC15" s="152">
        <v>8</v>
      </c>
      <c r="BD15" s="152"/>
      <c r="BE15" s="152"/>
      <c r="BF15" s="152"/>
      <c r="BG15" s="152"/>
      <c r="BH15" s="152">
        <v>6</v>
      </c>
      <c r="BI15" s="152">
        <v>7.5</v>
      </c>
      <c r="BJ15" s="152">
        <v>6</v>
      </c>
      <c r="BK15" s="152">
        <v>7.3</v>
      </c>
      <c r="BL15" s="152">
        <v>6</v>
      </c>
      <c r="BM15" s="152">
        <v>7.3</v>
      </c>
      <c r="BN15" s="152"/>
      <c r="BO15" s="152"/>
      <c r="BP15" s="152"/>
      <c r="BQ15" s="152"/>
      <c r="BR15" s="152">
        <v>5.5</v>
      </c>
      <c r="BS15" s="152">
        <v>7.5</v>
      </c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>
        <v>4.5</v>
      </c>
      <c r="CK15" s="152">
        <v>6.5</v>
      </c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>
        <v>3</v>
      </c>
      <c r="CW15" s="152">
        <v>4.5</v>
      </c>
      <c r="CX15" s="152"/>
      <c r="CY15" s="152"/>
      <c r="CZ15" s="152">
        <v>3</v>
      </c>
      <c r="DA15" s="152">
        <v>4.5</v>
      </c>
    </row>
    <row r="16" spans="1:105" ht="15.75" x14ac:dyDescent="0.25">
      <c r="A16" s="3" t="s">
        <v>9</v>
      </c>
      <c r="B16" s="149">
        <v>10</v>
      </c>
      <c r="C16" s="149">
        <v>11.1</v>
      </c>
      <c r="D16" s="149"/>
      <c r="E16" s="149"/>
      <c r="F16" s="149">
        <v>10</v>
      </c>
      <c r="G16" s="149">
        <v>11.1</v>
      </c>
      <c r="H16" s="149">
        <v>10</v>
      </c>
      <c r="I16" s="149">
        <v>10.7</v>
      </c>
      <c r="J16" s="149">
        <v>10.5</v>
      </c>
      <c r="K16" s="149">
        <v>11.5</v>
      </c>
      <c r="L16" s="149"/>
      <c r="M16" s="149"/>
      <c r="N16" s="149">
        <v>10.5</v>
      </c>
      <c r="O16" s="149">
        <v>11.5</v>
      </c>
      <c r="P16" s="149">
        <v>10.5</v>
      </c>
      <c r="Q16" s="149">
        <v>11.5</v>
      </c>
      <c r="R16" s="149">
        <v>10</v>
      </c>
      <c r="S16" s="149">
        <v>11</v>
      </c>
      <c r="T16" s="149">
        <v>10.199999999999999</v>
      </c>
      <c r="U16" s="149">
        <v>11</v>
      </c>
      <c r="V16" s="149"/>
      <c r="W16" s="149"/>
      <c r="X16" s="149">
        <v>10.4</v>
      </c>
      <c r="Y16" s="149">
        <v>11.3</v>
      </c>
      <c r="Z16" s="149">
        <v>10.5</v>
      </c>
      <c r="AA16" s="149">
        <v>11.5</v>
      </c>
      <c r="AB16" s="149">
        <v>10.5</v>
      </c>
      <c r="AC16" s="149">
        <v>11.5</v>
      </c>
      <c r="AD16" s="149">
        <v>10.5</v>
      </c>
      <c r="AE16" s="149">
        <v>11.5</v>
      </c>
      <c r="AF16" s="149">
        <v>10.5</v>
      </c>
      <c r="AG16" s="149">
        <v>11.5</v>
      </c>
      <c r="AH16" s="149"/>
      <c r="AI16" s="149"/>
      <c r="AJ16" s="149">
        <v>10.6</v>
      </c>
      <c r="AK16" s="149">
        <v>11.6</v>
      </c>
      <c r="AL16" s="149"/>
      <c r="AM16" s="149"/>
      <c r="AN16" s="149">
        <v>10.5</v>
      </c>
      <c r="AO16" s="149">
        <v>11.6</v>
      </c>
      <c r="AP16" s="149"/>
      <c r="AQ16" s="149"/>
      <c r="AR16" s="149">
        <v>10.6</v>
      </c>
      <c r="AS16" s="149">
        <v>11.7</v>
      </c>
      <c r="AT16" s="149">
        <v>10.7</v>
      </c>
      <c r="AU16" s="149">
        <v>12</v>
      </c>
      <c r="AV16" s="149">
        <v>10.7</v>
      </c>
      <c r="AW16" s="149">
        <v>12</v>
      </c>
      <c r="AX16" s="149"/>
      <c r="AY16" s="149"/>
      <c r="AZ16" s="149"/>
      <c r="BA16" s="149"/>
      <c r="BB16" s="149">
        <v>10.8</v>
      </c>
      <c r="BC16" s="149">
        <v>12.2</v>
      </c>
      <c r="BD16" s="149"/>
      <c r="BE16" s="149"/>
      <c r="BF16" s="149"/>
      <c r="BG16" s="149"/>
      <c r="BH16" s="149">
        <v>10.6</v>
      </c>
      <c r="BI16" s="149">
        <v>12</v>
      </c>
      <c r="BJ16" s="149">
        <v>10.3</v>
      </c>
      <c r="BK16" s="149">
        <v>11.5</v>
      </c>
      <c r="BL16" s="149">
        <v>10</v>
      </c>
      <c r="BM16" s="149">
        <v>12</v>
      </c>
      <c r="BN16" s="149"/>
      <c r="BO16" s="149"/>
      <c r="BP16" s="149"/>
      <c r="BQ16" s="149"/>
      <c r="BR16" s="149">
        <v>9.5</v>
      </c>
      <c r="BS16" s="149">
        <v>11</v>
      </c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>
        <v>8.5</v>
      </c>
      <c r="CK16" s="149">
        <v>9.3000000000000007</v>
      </c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>
        <v>8.5</v>
      </c>
      <c r="CW16" s="149">
        <v>10.5</v>
      </c>
      <c r="CX16" s="149"/>
      <c r="CY16" s="149"/>
      <c r="CZ16" s="149">
        <v>8.5</v>
      </c>
      <c r="DA16" s="149">
        <v>10.5</v>
      </c>
    </row>
    <row r="17" spans="1:105" ht="15.75" customHeight="1" thickBot="1" x14ac:dyDescent="0.3">
      <c r="A17" s="2" t="s">
        <v>18</v>
      </c>
      <c r="B17" s="151">
        <v>11.9</v>
      </c>
      <c r="C17" s="151">
        <v>12.5</v>
      </c>
      <c r="D17" s="151"/>
      <c r="E17" s="151"/>
      <c r="F17" s="151">
        <v>11.9</v>
      </c>
      <c r="G17" s="151">
        <v>12.5</v>
      </c>
      <c r="H17" s="151">
        <v>11.9</v>
      </c>
      <c r="I17" s="151">
        <v>12.4</v>
      </c>
      <c r="J17" s="151">
        <v>12.1</v>
      </c>
      <c r="K17" s="151">
        <v>12.5</v>
      </c>
      <c r="L17" s="151"/>
      <c r="M17" s="151"/>
      <c r="N17" s="151">
        <v>12.4</v>
      </c>
      <c r="O17" s="151">
        <v>12.6</v>
      </c>
      <c r="P17" s="151">
        <v>12.4</v>
      </c>
      <c r="Q17" s="151">
        <v>12.7</v>
      </c>
      <c r="R17" s="151">
        <v>12.4</v>
      </c>
      <c r="S17" s="151">
        <v>12.7</v>
      </c>
      <c r="T17" s="151">
        <v>12.5</v>
      </c>
      <c r="U17" s="151">
        <v>12.8</v>
      </c>
      <c r="V17" s="151"/>
      <c r="W17" s="151"/>
      <c r="X17" s="151">
        <v>12.6</v>
      </c>
      <c r="Y17" s="151">
        <v>13</v>
      </c>
      <c r="Z17" s="151">
        <v>12.7</v>
      </c>
      <c r="AA17" s="151">
        <v>13</v>
      </c>
      <c r="AB17" s="151">
        <v>12.9</v>
      </c>
      <c r="AC17" s="151">
        <v>13.3</v>
      </c>
      <c r="AD17" s="151">
        <v>13</v>
      </c>
      <c r="AE17" s="151">
        <v>13.4</v>
      </c>
      <c r="AF17" s="151">
        <v>13.2</v>
      </c>
      <c r="AG17" s="151">
        <v>13.5</v>
      </c>
      <c r="AH17" s="151"/>
      <c r="AI17" s="151"/>
      <c r="AJ17" s="151">
        <v>13.5</v>
      </c>
      <c r="AK17" s="151">
        <v>13.7</v>
      </c>
      <c r="AL17" s="151"/>
      <c r="AM17" s="151"/>
      <c r="AN17" s="151">
        <v>13.5</v>
      </c>
      <c r="AO17" s="151">
        <v>13.8</v>
      </c>
      <c r="AP17" s="151"/>
      <c r="AQ17" s="151"/>
      <c r="AR17" s="151">
        <v>13.6</v>
      </c>
      <c r="AS17" s="151">
        <v>13.9</v>
      </c>
      <c r="AT17" s="151">
        <v>13.6</v>
      </c>
      <c r="AU17" s="151">
        <v>14</v>
      </c>
      <c r="AV17" s="151">
        <v>13.6</v>
      </c>
      <c r="AW17" s="151">
        <v>14</v>
      </c>
      <c r="AX17" s="151"/>
      <c r="AY17" s="151"/>
      <c r="AZ17" s="151"/>
      <c r="BA17" s="151"/>
      <c r="BB17" s="151">
        <v>13.5</v>
      </c>
      <c r="BC17" s="151">
        <v>13.7</v>
      </c>
      <c r="BD17" s="151"/>
      <c r="BE17" s="151"/>
      <c r="BF17" s="151"/>
      <c r="BG17" s="151"/>
      <c r="BH17" s="151">
        <v>13</v>
      </c>
      <c r="BI17" s="151">
        <v>13.1</v>
      </c>
      <c r="BJ17" s="151">
        <v>12.5</v>
      </c>
      <c r="BK17" s="151">
        <v>12.9</v>
      </c>
      <c r="BL17" s="151">
        <v>12.1</v>
      </c>
      <c r="BM17" s="151">
        <v>12.6</v>
      </c>
      <c r="BN17" s="151"/>
      <c r="BO17" s="151"/>
      <c r="BP17" s="151"/>
      <c r="BQ17" s="151"/>
      <c r="BR17" s="151">
        <v>12.1</v>
      </c>
      <c r="BS17" s="151">
        <v>12.5</v>
      </c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>
        <v>11.5</v>
      </c>
      <c r="CK17" s="151">
        <v>12</v>
      </c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>
        <v>9.5</v>
      </c>
      <c r="CW17" s="151">
        <v>11</v>
      </c>
      <c r="CX17" s="151"/>
      <c r="CY17" s="151"/>
      <c r="CZ17" s="151">
        <v>9.8000000000000007</v>
      </c>
      <c r="DA17" s="151">
        <v>11.5</v>
      </c>
    </row>
    <row r="18" spans="1:105" ht="14.25" hidden="1" customHeight="1" outlineLevel="1" x14ac:dyDescent="0.25">
      <c r="A18" s="3" t="s">
        <v>2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</row>
    <row r="19" spans="1:105" s="43" customFormat="1" ht="14.25" hidden="1" customHeight="1" outlineLevel="1" thickBot="1" x14ac:dyDescent="0.3">
      <c r="A19" s="37" t="s">
        <v>4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</row>
    <row r="20" spans="1:105" ht="129.75" customHeight="1" collapsed="1" thickBot="1" x14ac:dyDescent="0.3">
      <c r="A20" s="129" t="s">
        <v>36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</row>
    <row r="21" spans="1:105" ht="129.75" customHeight="1" x14ac:dyDescent="0.25">
      <c r="A21" s="130" t="s">
        <v>35</v>
      </c>
      <c r="B21" s="24"/>
      <c r="C21" s="148"/>
      <c r="D21" s="24"/>
      <c r="E21" s="148"/>
      <c r="F21" s="24"/>
      <c r="G21" s="148"/>
      <c r="H21" s="24"/>
      <c r="I21" s="148"/>
      <c r="J21" s="24"/>
      <c r="K21" s="148"/>
      <c r="L21" s="24"/>
      <c r="M21" s="148"/>
      <c r="N21" s="24"/>
      <c r="O21" s="148"/>
      <c r="P21" s="24"/>
      <c r="Q21" s="148"/>
      <c r="R21" s="24"/>
      <c r="S21" s="148"/>
      <c r="T21" s="24"/>
      <c r="U21" s="148"/>
      <c r="V21" s="24"/>
      <c r="W21" s="148"/>
      <c r="X21" s="24"/>
      <c r="Y21" s="148"/>
      <c r="Z21" s="24"/>
      <c r="AA21" s="148"/>
      <c r="AB21" s="24"/>
      <c r="AC21" s="148"/>
      <c r="AD21" s="24"/>
      <c r="AE21" s="148"/>
      <c r="AF21" s="24"/>
      <c r="AG21" s="148"/>
      <c r="AH21" s="24"/>
      <c r="AI21" s="148"/>
      <c r="AJ21" s="24"/>
      <c r="AK21" s="148"/>
      <c r="AL21" s="24"/>
      <c r="AM21" s="148"/>
      <c r="AN21" s="24"/>
      <c r="AO21" s="148"/>
      <c r="AP21" s="24"/>
      <c r="AQ21" s="148"/>
      <c r="AR21" s="24"/>
      <c r="AS21" s="148"/>
      <c r="AT21" s="24"/>
      <c r="AU21" s="148"/>
      <c r="AV21" s="24"/>
      <c r="AW21" s="148"/>
      <c r="AX21" s="24"/>
      <c r="AY21" s="148"/>
      <c r="AZ21" s="24"/>
      <c r="BA21" s="148"/>
      <c r="BB21" s="24"/>
      <c r="BC21" s="148"/>
      <c r="BD21" s="24"/>
      <c r="BE21" s="148"/>
      <c r="BF21" s="24"/>
      <c r="BG21" s="148"/>
      <c r="BH21" s="24"/>
      <c r="BI21" s="148"/>
      <c r="BJ21" s="24"/>
      <c r="BK21" s="148"/>
      <c r="BL21" s="24"/>
      <c r="BM21" s="148"/>
      <c r="BN21" s="24"/>
      <c r="BO21" s="148"/>
      <c r="BP21" s="24"/>
      <c r="BQ21" s="148"/>
      <c r="BR21" s="24"/>
      <c r="BS21" s="148"/>
      <c r="BT21" s="24"/>
      <c r="BU21" s="148"/>
      <c r="BV21" s="24"/>
      <c r="BW21" s="148"/>
      <c r="BX21" s="24"/>
      <c r="BY21" s="148"/>
      <c r="BZ21" s="24"/>
      <c r="CA21" s="148"/>
      <c r="CB21" s="24"/>
      <c r="CC21" s="148"/>
      <c r="CD21" s="24"/>
      <c r="CE21" s="148"/>
      <c r="CF21" s="24"/>
      <c r="CG21" s="148"/>
      <c r="CH21" s="24"/>
      <c r="CI21" s="148"/>
      <c r="CJ21" s="24"/>
      <c r="CK21" s="148"/>
      <c r="CL21" s="24"/>
      <c r="CM21" s="148"/>
      <c r="CN21" s="24"/>
      <c r="CO21" s="148"/>
      <c r="CP21" s="24"/>
      <c r="CQ21" s="148"/>
      <c r="CR21" s="24"/>
      <c r="CS21" s="148"/>
      <c r="CT21" s="24"/>
      <c r="CU21" s="148"/>
      <c r="CV21" s="24"/>
      <c r="CW21" s="148"/>
      <c r="CX21" s="24"/>
      <c r="CY21" s="148"/>
      <c r="CZ21" s="24"/>
      <c r="DA21" s="148"/>
    </row>
    <row r="22" spans="1:105" ht="129.75" customHeight="1" x14ac:dyDescent="0.25">
      <c r="A22" s="130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</row>
    <row r="23" spans="1:105" ht="15.75" x14ac:dyDescent="0.25">
      <c r="A23" s="10"/>
    </row>
    <row r="24" spans="1:105" ht="15.75" x14ac:dyDescent="0.25">
      <c r="A24" s="11" t="s">
        <v>15</v>
      </c>
    </row>
    <row r="25" spans="1:105" ht="15.75" x14ac:dyDescent="0.25">
      <c r="A25" s="10" t="s">
        <v>16</v>
      </c>
    </row>
    <row r="30" spans="1:105" ht="22.5" customHeight="1" x14ac:dyDescent="0.2"/>
    <row r="31" spans="1:105" ht="22.5" customHeight="1" x14ac:dyDescent="0.2"/>
    <row r="32" spans="1:105" ht="22.5" customHeight="1" x14ac:dyDescent="0.2"/>
    <row r="33" spans="1:105" ht="22.5" customHeight="1" x14ac:dyDescent="0.2"/>
    <row r="34" spans="1:105" ht="22.5" customHeight="1" x14ac:dyDescent="0.2"/>
    <row r="35" spans="1:105" ht="22.5" customHeight="1" x14ac:dyDescent="0.2"/>
    <row r="36" spans="1:105" ht="22.5" customHeight="1" x14ac:dyDescent="0.2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</row>
    <row r="37" spans="1:105" ht="22.5" customHeight="1" x14ac:dyDescent="0.2"/>
    <row r="38" spans="1:105" ht="22.5" customHeight="1" x14ac:dyDescent="0.2">
      <c r="A38" t="s">
        <v>25</v>
      </c>
    </row>
    <row r="39" spans="1:105" ht="22.5" customHeight="1" x14ac:dyDescent="0.2">
      <c r="A39" s="15" t="s">
        <v>20</v>
      </c>
    </row>
    <row r="40" spans="1:105" ht="22.5" customHeight="1" x14ac:dyDescent="0.2"/>
  </sheetData>
  <dataConsolidate/>
  <mergeCells count="104">
    <mergeCell ref="CR8:CS8"/>
    <mergeCell ref="CT8:CU8"/>
    <mergeCell ref="CV8:CW8"/>
    <mergeCell ref="CX8:CY8"/>
    <mergeCell ref="CZ8:DA8"/>
    <mergeCell ref="CF8:CG8"/>
    <mergeCell ref="CH8:CI8"/>
    <mergeCell ref="CJ8:CK8"/>
    <mergeCell ref="CL8:CM8"/>
    <mergeCell ref="CN8:CO8"/>
    <mergeCell ref="CP8:CQ8"/>
    <mergeCell ref="BT8:BU8"/>
    <mergeCell ref="BV8:BW8"/>
    <mergeCell ref="BX8:BY8"/>
    <mergeCell ref="BZ8:CA8"/>
    <mergeCell ref="CB8:CC8"/>
    <mergeCell ref="CD8:CE8"/>
    <mergeCell ref="BH8:BI8"/>
    <mergeCell ref="BJ8:BK8"/>
    <mergeCell ref="BL8:BM8"/>
    <mergeCell ref="BN8:BO8"/>
    <mergeCell ref="BP8:BQ8"/>
    <mergeCell ref="BR8:BS8"/>
    <mergeCell ref="AV8:AW8"/>
    <mergeCell ref="AX8:AY8"/>
    <mergeCell ref="AZ8:BA8"/>
    <mergeCell ref="BB8:BC8"/>
    <mergeCell ref="BD8:BE8"/>
    <mergeCell ref="BF8:BG8"/>
    <mergeCell ref="AJ8:AK8"/>
    <mergeCell ref="AL8:AM8"/>
    <mergeCell ref="AN8:AO8"/>
    <mergeCell ref="AP8:AQ8"/>
    <mergeCell ref="AR8:AS8"/>
    <mergeCell ref="AT8:AU8"/>
    <mergeCell ref="X8:Y8"/>
    <mergeCell ref="Z8:AA8"/>
    <mergeCell ref="AB8:AC8"/>
    <mergeCell ref="AD8:AE8"/>
    <mergeCell ref="AF8:AG8"/>
    <mergeCell ref="AH8:AI8"/>
    <mergeCell ref="L8:M8"/>
    <mergeCell ref="N8:O8"/>
    <mergeCell ref="P8:Q8"/>
    <mergeCell ref="R8:S8"/>
    <mergeCell ref="T8:U8"/>
    <mergeCell ref="V8:W8"/>
    <mergeCell ref="B8:C8"/>
    <mergeCell ref="D8:E8"/>
    <mergeCell ref="F8:G8"/>
    <mergeCell ref="H8:I8"/>
    <mergeCell ref="J8:K8"/>
    <mergeCell ref="CT7:CU7"/>
    <mergeCell ref="CV7:CW7"/>
    <mergeCell ref="CX7:CY7"/>
    <mergeCell ref="CZ7:DA7"/>
    <mergeCell ref="CH7:CI7"/>
    <mergeCell ref="CJ7:CK7"/>
    <mergeCell ref="CL7:CM7"/>
    <mergeCell ref="CN7:CO7"/>
    <mergeCell ref="CP7:CQ7"/>
    <mergeCell ref="CR7:CS7"/>
    <mergeCell ref="BV7:BW7"/>
    <mergeCell ref="BX7:BY7"/>
    <mergeCell ref="BZ7:CA7"/>
    <mergeCell ref="CB7:CC7"/>
    <mergeCell ref="CD7:CE7"/>
    <mergeCell ref="CF7:CG7"/>
    <mergeCell ref="BJ7:BK7"/>
    <mergeCell ref="BL7:BM7"/>
    <mergeCell ref="BN7:BO7"/>
    <mergeCell ref="BP7:BQ7"/>
    <mergeCell ref="BR7:BS7"/>
    <mergeCell ref="BT7:BU7"/>
    <mergeCell ref="AX7:AY7"/>
    <mergeCell ref="AZ7:BA7"/>
    <mergeCell ref="BB7:BC7"/>
    <mergeCell ref="BD7:BE7"/>
    <mergeCell ref="BF7:BG7"/>
    <mergeCell ref="BH7:BI7"/>
    <mergeCell ref="AL7:AM7"/>
    <mergeCell ref="AN7:AO7"/>
    <mergeCell ref="AP7:AQ7"/>
    <mergeCell ref="AR7:AS7"/>
    <mergeCell ref="AT7:AU7"/>
    <mergeCell ref="AV7:AW7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B7:C7"/>
    <mergeCell ref="D7:E7"/>
    <mergeCell ref="F7:G7"/>
    <mergeCell ref="H7:I7"/>
    <mergeCell ref="J7:K7"/>
    <mergeCell ref="L7:M7"/>
  </mergeCells>
  <pageMargins left="0.75" right="0.75" top="1" bottom="1" header="0.5" footer="0.5"/>
  <pageSetup paperSize="9" scale="67" orientation="landscape" horizontalDpi="4294967293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DG40"/>
  <sheetViews>
    <sheetView showGridLines="0" rightToLeft="1" zoomScaleNormal="100" workbookViewId="0">
      <pane xSplit="1" ySplit="8" topLeftCell="DF9" activePane="bottomRight" state="frozen"/>
      <selection pane="topRight" activeCell="D1" sqref="D1"/>
      <selection pane="bottomLeft" activeCell="A6" sqref="A6"/>
      <selection pane="bottomRight" activeCell="DI10" sqref="DI10"/>
    </sheetView>
  </sheetViews>
  <sheetFormatPr defaultRowHeight="12.75" outlineLevelCol="1" x14ac:dyDescent="0.2"/>
  <cols>
    <col min="1" max="1" width="39" customWidth="1"/>
    <col min="2" max="2" width="14.85546875" hidden="1" customWidth="1" outlineLevel="1"/>
    <col min="3" max="3" width="15.85546875" hidden="1" customWidth="1" outlineLevel="1"/>
    <col min="4" max="4" width="14.85546875" hidden="1" customWidth="1" outlineLevel="1"/>
    <col min="5" max="5" width="15.85546875" hidden="1" customWidth="1" outlineLevel="1"/>
    <col min="6" max="6" width="14.85546875" hidden="1" customWidth="1" outlineLevel="1"/>
    <col min="7" max="7" width="15.85546875" hidden="1" customWidth="1" outlineLevel="1"/>
    <col min="8" max="8" width="14.85546875" hidden="1" customWidth="1" outlineLevel="1"/>
    <col min="9" max="9" width="15.85546875" hidden="1" customWidth="1" outlineLevel="1"/>
    <col min="10" max="10" width="14.85546875" hidden="1" customWidth="1" outlineLevel="1"/>
    <col min="11" max="11" width="15.85546875" hidden="1" customWidth="1" outlineLevel="1"/>
    <col min="12" max="12" width="14.85546875" hidden="1" customWidth="1" outlineLevel="1"/>
    <col min="13" max="13" width="15.85546875" hidden="1" customWidth="1" outlineLevel="1"/>
    <col min="14" max="14" width="14.85546875" hidden="1" customWidth="1" outlineLevel="1"/>
    <col min="15" max="15" width="15.85546875" hidden="1" customWidth="1" outlineLevel="1"/>
    <col min="16" max="16" width="14.85546875" hidden="1" customWidth="1" outlineLevel="1"/>
    <col min="17" max="17" width="15.85546875" hidden="1" customWidth="1" outlineLevel="1"/>
    <col min="18" max="18" width="14.85546875" hidden="1" customWidth="1" outlineLevel="1"/>
    <col min="19" max="19" width="15.85546875" hidden="1" customWidth="1" outlineLevel="1"/>
    <col min="20" max="20" width="14.85546875" hidden="1" customWidth="1" outlineLevel="1"/>
    <col min="21" max="21" width="15.85546875" hidden="1" customWidth="1" outlineLevel="1"/>
    <col min="22" max="22" width="14.85546875" hidden="1" customWidth="1" outlineLevel="1"/>
    <col min="23" max="23" width="15.85546875" hidden="1" customWidth="1" outlineLevel="1"/>
    <col min="24" max="24" width="14.85546875" hidden="1" customWidth="1" outlineLevel="1"/>
    <col min="25" max="25" width="15.85546875" hidden="1" customWidth="1" outlineLevel="1"/>
    <col min="26" max="26" width="14.85546875" hidden="1" customWidth="1" outlineLevel="1"/>
    <col min="27" max="27" width="15.85546875" hidden="1" customWidth="1" outlineLevel="1"/>
    <col min="28" max="28" width="14.85546875" hidden="1" customWidth="1" outlineLevel="1"/>
    <col min="29" max="29" width="15.85546875" hidden="1" customWidth="1" outlineLevel="1"/>
    <col min="30" max="30" width="14.85546875" hidden="1" customWidth="1" outlineLevel="1"/>
    <col min="31" max="31" width="15.85546875" hidden="1" customWidth="1" outlineLevel="1"/>
    <col min="32" max="32" width="14.85546875" hidden="1" customWidth="1" outlineLevel="1"/>
    <col min="33" max="33" width="15.85546875" hidden="1" customWidth="1" outlineLevel="1"/>
    <col min="34" max="34" width="14.85546875" hidden="1" customWidth="1" outlineLevel="1"/>
    <col min="35" max="35" width="15.85546875" hidden="1" customWidth="1" outlineLevel="1"/>
    <col min="36" max="36" width="14.85546875" hidden="1" customWidth="1" outlineLevel="1"/>
    <col min="37" max="37" width="15.85546875" hidden="1" customWidth="1" outlineLevel="1"/>
    <col min="38" max="38" width="14.85546875" hidden="1" customWidth="1" outlineLevel="1"/>
    <col min="39" max="39" width="15.85546875" hidden="1" customWidth="1" outlineLevel="1"/>
    <col min="40" max="40" width="14.85546875" hidden="1" customWidth="1" outlineLevel="1"/>
    <col min="41" max="41" width="15.85546875" hidden="1" customWidth="1" outlineLevel="1"/>
    <col min="42" max="42" width="14.85546875" hidden="1" customWidth="1" outlineLevel="1"/>
    <col min="43" max="43" width="15.85546875" hidden="1" customWidth="1" outlineLevel="1"/>
    <col min="44" max="44" width="14.85546875" hidden="1" customWidth="1" outlineLevel="1"/>
    <col min="45" max="45" width="15.85546875" hidden="1" customWidth="1" outlineLevel="1"/>
    <col min="46" max="46" width="14.85546875" hidden="1" customWidth="1" outlineLevel="1"/>
    <col min="47" max="47" width="15.85546875" hidden="1" customWidth="1" outlineLevel="1"/>
    <col min="48" max="48" width="14.85546875" hidden="1" customWidth="1" outlineLevel="1"/>
    <col min="49" max="49" width="15.85546875" hidden="1" customWidth="1" outlineLevel="1"/>
    <col min="50" max="50" width="14.85546875" hidden="1" customWidth="1" outlineLevel="1"/>
    <col min="51" max="51" width="15.85546875" hidden="1" customWidth="1" outlineLevel="1"/>
    <col min="52" max="52" width="14.85546875" hidden="1" customWidth="1" outlineLevel="1"/>
    <col min="53" max="53" width="15.85546875" hidden="1" customWidth="1" outlineLevel="1"/>
    <col min="54" max="54" width="14.85546875" hidden="1" customWidth="1" outlineLevel="1"/>
    <col min="55" max="55" width="15.85546875" hidden="1" customWidth="1" outlineLevel="1"/>
    <col min="56" max="56" width="14.85546875" hidden="1" customWidth="1" outlineLevel="1"/>
    <col min="57" max="57" width="15.85546875" hidden="1" customWidth="1" outlineLevel="1"/>
    <col min="58" max="58" width="14.85546875" hidden="1" customWidth="1" outlineLevel="1"/>
    <col min="59" max="59" width="15.85546875" hidden="1" customWidth="1" outlineLevel="1"/>
    <col min="60" max="60" width="14.85546875" hidden="1" customWidth="1" outlineLevel="1"/>
    <col min="61" max="61" width="15.85546875" hidden="1" customWidth="1" outlineLevel="1"/>
    <col min="62" max="62" width="14.85546875" hidden="1" customWidth="1" outlineLevel="1"/>
    <col min="63" max="63" width="15.85546875" hidden="1" customWidth="1" outlineLevel="1"/>
    <col min="64" max="64" width="14.85546875" hidden="1" customWidth="1" outlineLevel="1"/>
    <col min="65" max="65" width="15.85546875" hidden="1" customWidth="1" outlineLevel="1"/>
    <col min="66" max="66" width="14.85546875" hidden="1" customWidth="1" outlineLevel="1"/>
    <col min="67" max="67" width="15.85546875" hidden="1" customWidth="1" outlineLevel="1"/>
    <col min="68" max="68" width="14.85546875" hidden="1" customWidth="1" outlineLevel="1"/>
    <col min="69" max="69" width="15.85546875" hidden="1" customWidth="1" outlineLevel="1"/>
    <col min="70" max="70" width="14.85546875" hidden="1" customWidth="1" outlineLevel="1"/>
    <col min="71" max="71" width="15.85546875" hidden="1" customWidth="1" outlineLevel="1"/>
    <col min="72" max="72" width="14.85546875" hidden="1" customWidth="1" outlineLevel="1"/>
    <col min="73" max="73" width="15.85546875" hidden="1" customWidth="1" outlineLevel="1"/>
    <col min="74" max="74" width="14.85546875" hidden="1" customWidth="1" outlineLevel="1"/>
    <col min="75" max="75" width="15.85546875" hidden="1" customWidth="1" outlineLevel="1"/>
    <col min="76" max="76" width="14.85546875" hidden="1" customWidth="1" outlineLevel="1"/>
    <col min="77" max="77" width="15.85546875" hidden="1" customWidth="1" outlineLevel="1"/>
    <col min="78" max="78" width="14.85546875" hidden="1" customWidth="1" outlineLevel="1"/>
    <col min="79" max="79" width="15.85546875" hidden="1" customWidth="1" outlineLevel="1"/>
    <col min="80" max="80" width="14.85546875" hidden="1" customWidth="1" outlineLevel="1"/>
    <col min="81" max="81" width="15.85546875" hidden="1" customWidth="1" outlineLevel="1"/>
    <col min="82" max="82" width="14.85546875" hidden="1" customWidth="1" outlineLevel="1"/>
    <col min="83" max="83" width="15.85546875" hidden="1" customWidth="1" outlineLevel="1"/>
    <col min="84" max="84" width="14.85546875" hidden="1" customWidth="1" outlineLevel="1"/>
    <col min="85" max="85" width="15.85546875" hidden="1" customWidth="1" outlineLevel="1"/>
    <col min="86" max="86" width="14.85546875" hidden="1" customWidth="1" outlineLevel="1"/>
    <col min="87" max="87" width="15.85546875" hidden="1" customWidth="1" outlineLevel="1"/>
    <col min="88" max="88" width="14.85546875" hidden="1" customWidth="1" outlineLevel="1"/>
    <col min="89" max="89" width="15.85546875" hidden="1" customWidth="1" outlineLevel="1"/>
    <col min="90" max="90" width="14.85546875" hidden="1" customWidth="1" outlineLevel="1"/>
    <col min="91" max="91" width="15.85546875" hidden="1" customWidth="1" outlineLevel="1"/>
    <col min="92" max="92" width="14.85546875" hidden="1" customWidth="1" outlineLevel="1"/>
    <col min="93" max="93" width="15.85546875" hidden="1" customWidth="1" outlineLevel="1"/>
    <col min="94" max="94" width="14.85546875" hidden="1" customWidth="1" outlineLevel="1"/>
    <col min="95" max="95" width="15.85546875" hidden="1" customWidth="1" outlineLevel="1"/>
    <col min="96" max="96" width="14.85546875" hidden="1" customWidth="1" outlineLevel="1" collapsed="1"/>
    <col min="97" max="97" width="15.85546875" hidden="1" customWidth="1" outlineLevel="1"/>
    <col min="98" max="98" width="14.85546875" hidden="1" customWidth="1" outlineLevel="1" collapsed="1"/>
    <col min="99" max="99" width="15.85546875" hidden="1" customWidth="1" outlineLevel="1"/>
    <col min="100" max="100" width="14.85546875" hidden="1" customWidth="1" outlineLevel="1" collapsed="1"/>
    <col min="101" max="101" width="15.85546875" hidden="1" customWidth="1" outlineLevel="1"/>
    <col min="102" max="102" width="14.85546875" hidden="1" customWidth="1" outlineLevel="1" collapsed="1"/>
    <col min="103" max="103" width="15.85546875" hidden="1" customWidth="1" outlineLevel="1"/>
    <col min="104" max="104" width="14.85546875" hidden="1" customWidth="1" outlineLevel="1" collapsed="1"/>
    <col min="105" max="105" width="15.85546875" hidden="1" customWidth="1" outlineLevel="1"/>
    <col min="106" max="106" width="14.85546875" hidden="1" customWidth="1" outlineLevel="1" collapsed="1"/>
    <col min="107" max="107" width="15.85546875" hidden="1" customWidth="1" outlineLevel="1"/>
    <col min="108" max="108" width="14.85546875" hidden="1" customWidth="1" outlineLevel="1" collapsed="1"/>
    <col min="109" max="109" width="15.85546875" hidden="1" customWidth="1" outlineLevel="1"/>
    <col min="110" max="110" width="14.85546875" customWidth="1" collapsed="1"/>
    <col min="111" max="111" width="15.85546875" customWidth="1"/>
  </cols>
  <sheetData>
    <row r="6" spans="1:111" ht="16.5" customHeight="1" thickBot="1" x14ac:dyDescent="0.25"/>
    <row r="7" spans="1:111" ht="15.75" x14ac:dyDescent="0.25">
      <c r="A7" s="154" t="s">
        <v>10</v>
      </c>
      <c r="B7" s="166">
        <v>43812</v>
      </c>
      <c r="C7" s="176"/>
      <c r="D7" s="166">
        <f>B7+7</f>
        <v>43819</v>
      </c>
      <c r="E7" s="176"/>
      <c r="F7" s="166">
        <f>D7+7</f>
        <v>43826</v>
      </c>
      <c r="G7" s="176"/>
      <c r="H7" s="166">
        <f>F7+7</f>
        <v>43833</v>
      </c>
      <c r="I7" s="176"/>
      <c r="J7" s="166">
        <f>H7+7</f>
        <v>43840</v>
      </c>
      <c r="K7" s="176"/>
      <c r="L7" s="166">
        <f>J7+7</f>
        <v>43847</v>
      </c>
      <c r="M7" s="176"/>
      <c r="N7" s="166">
        <f>L7+7</f>
        <v>43854</v>
      </c>
      <c r="O7" s="176"/>
      <c r="P7" s="166">
        <f>N7+7</f>
        <v>43861</v>
      </c>
      <c r="Q7" s="176"/>
      <c r="R7" s="166">
        <f>P7+7</f>
        <v>43868</v>
      </c>
      <c r="S7" s="176"/>
      <c r="T7" s="166">
        <f t="shared" ref="T7" si="0">R7+7</f>
        <v>43875</v>
      </c>
      <c r="U7" s="176"/>
      <c r="V7" s="166">
        <f t="shared" ref="V7" si="1">T7+7</f>
        <v>43882</v>
      </c>
      <c r="W7" s="176"/>
      <c r="X7" s="166">
        <f t="shared" ref="X7" si="2">V7+7</f>
        <v>43889</v>
      </c>
      <c r="Y7" s="176"/>
      <c r="Z7" s="166">
        <f t="shared" ref="Z7" si="3">X7+7</f>
        <v>43896</v>
      </c>
      <c r="AA7" s="176"/>
      <c r="AB7" s="166">
        <f t="shared" ref="AB7" si="4">Z7+7</f>
        <v>43903</v>
      </c>
      <c r="AC7" s="176"/>
      <c r="AD7" s="166">
        <f t="shared" ref="AD7" si="5">AB7+7</f>
        <v>43910</v>
      </c>
      <c r="AE7" s="176"/>
      <c r="AF7" s="166">
        <f t="shared" ref="AF7" si="6">AD7+7</f>
        <v>43917</v>
      </c>
      <c r="AG7" s="176"/>
      <c r="AH7" s="166">
        <f t="shared" ref="AH7" si="7">AF7+7</f>
        <v>43924</v>
      </c>
      <c r="AI7" s="176"/>
      <c r="AJ7" s="166">
        <f t="shared" ref="AJ7" si="8">AH7+7</f>
        <v>43931</v>
      </c>
      <c r="AK7" s="176"/>
      <c r="AL7" s="166">
        <f t="shared" ref="AL7" si="9">AJ7+7</f>
        <v>43938</v>
      </c>
      <c r="AM7" s="176"/>
      <c r="AN7" s="166">
        <f t="shared" ref="AN7" si="10">AL7+7</f>
        <v>43945</v>
      </c>
      <c r="AO7" s="176"/>
      <c r="AP7" s="166">
        <f t="shared" ref="AP7" si="11">AN7+7</f>
        <v>43952</v>
      </c>
      <c r="AQ7" s="176"/>
      <c r="AR7" s="166">
        <f t="shared" ref="AR7" si="12">AP7+7</f>
        <v>43959</v>
      </c>
      <c r="AS7" s="176"/>
      <c r="AT7" s="166">
        <f t="shared" ref="AT7" si="13">AR7+7</f>
        <v>43966</v>
      </c>
      <c r="AU7" s="176"/>
      <c r="AV7" s="166">
        <f t="shared" ref="AV7" si="14">AT7+7</f>
        <v>43973</v>
      </c>
      <c r="AW7" s="176"/>
      <c r="AX7" s="166">
        <f t="shared" ref="AX7" si="15">AV7+7</f>
        <v>43980</v>
      </c>
      <c r="AY7" s="176"/>
      <c r="AZ7" s="166">
        <f t="shared" ref="AZ7" si="16">AX7+7</f>
        <v>43987</v>
      </c>
      <c r="BA7" s="176"/>
      <c r="BB7" s="166">
        <f t="shared" ref="BB7" si="17">AZ7+7</f>
        <v>43994</v>
      </c>
      <c r="BC7" s="176"/>
      <c r="BD7" s="166">
        <f t="shared" ref="BD7" si="18">BB7+7</f>
        <v>44001</v>
      </c>
      <c r="BE7" s="176"/>
      <c r="BF7" s="166">
        <f t="shared" ref="BF7" si="19">BD7+7</f>
        <v>44008</v>
      </c>
      <c r="BG7" s="176"/>
      <c r="BH7" s="166">
        <f t="shared" ref="BH7" si="20">BF7+7</f>
        <v>44015</v>
      </c>
      <c r="BI7" s="176"/>
      <c r="BJ7" s="166">
        <f t="shared" ref="BJ7" si="21">BH7+7</f>
        <v>44022</v>
      </c>
      <c r="BK7" s="176"/>
      <c r="BL7" s="166">
        <f t="shared" ref="BL7" si="22">BJ7+7</f>
        <v>44029</v>
      </c>
      <c r="BM7" s="176"/>
      <c r="BN7" s="166">
        <f t="shared" ref="BN7" si="23">BL7+7</f>
        <v>44036</v>
      </c>
      <c r="BO7" s="176"/>
      <c r="BP7" s="166">
        <f t="shared" ref="BP7" si="24">BN7+7</f>
        <v>44043</v>
      </c>
      <c r="BQ7" s="176"/>
      <c r="BR7" s="166">
        <f t="shared" ref="BR7" si="25">BP7+7</f>
        <v>44050</v>
      </c>
      <c r="BS7" s="176"/>
      <c r="BT7" s="166">
        <f t="shared" ref="BT7" si="26">BR7+7</f>
        <v>44057</v>
      </c>
      <c r="BU7" s="176"/>
      <c r="BV7" s="166">
        <f t="shared" ref="BV7" si="27">BT7+7</f>
        <v>44064</v>
      </c>
      <c r="BW7" s="176"/>
      <c r="BX7" s="166">
        <f t="shared" ref="BX7" si="28">BV7+7</f>
        <v>44071</v>
      </c>
      <c r="BY7" s="176"/>
      <c r="BZ7" s="166">
        <f t="shared" ref="BZ7" si="29">BX7+7</f>
        <v>44078</v>
      </c>
      <c r="CA7" s="176"/>
      <c r="CB7" s="166">
        <f t="shared" ref="CB7" si="30">BZ7+7</f>
        <v>44085</v>
      </c>
      <c r="CC7" s="176"/>
      <c r="CD7" s="166">
        <f t="shared" ref="CD7" si="31">CB7+7</f>
        <v>44092</v>
      </c>
      <c r="CE7" s="176"/>
      <c r="CF7" s="166">
        <f t="shared" ref="CF7" si="32">CD7+7</f>
        <v>44099</v>
      </c>
      <c r="CG7" s="176"/>
      <c r="CH7" s="166">
        <f t="shared" ref="CH7" si="33">CF7+7</f>
        <v>44106</v>
      </c>
      <c r="CI7" s="176"/>
      <c r="CJ7" s="166">
        <f t="shared" ref="CJ7" si="34">CH7+7</f>
        <v>44113</v>
      </c>
      <c r="CK7" s="176"/>
      <c r="CL7" s="166">
        <f t="shared" ref="CL7" si="35">CJ7+7</f>
        <v>44120</v>
      </c>
      <c r="CM7" s="176"/>
      <c r="CN7" s="166">
        <f t="shared" ref="CN7" si="36">CL7+7</f>
        <v>44127</v>
      </c>
      <c r="CO7" s="176"/>
      <c r="CP7" s="166">
        <f t="shared" ref="CP7" si="37">CN7+7</f>
        <v>44134</v>
      </c>
      <c r="CQ7" s="176"/>
      <c r="CR7" s="166">
        <f t="shared" ref="CR7" si="38">CP7+7</f>
        <v>44141</v>
      </c>
      <c r="CS7" s="176"/>
      <c r="CT7" s="166">
        <f t="shared" ref="CT7" si="39">CR7+7</f>
        <v>44148</v>
      </c>
      <c r="CU7" s="176"/>
      <c r="CV7" s="166">
        <f t="shared" ref="CV7" si="40">CT7+7</f>
        <v>44155</v>
      </c>
      <c r="CW7" s="176"/>
      <c r="CX7" s="166">
        <f t="shared" ref="CX7" si="41">CV7+7</f>
        <v>44162</v>
      </c>
      <c r="CY7" s="176"/>
      <c r="CZ7" s="166">
        <f t="shared" ref="CZ7" si="42">CX7+7</f>
        <v>44169</v>
      </c>
      <c r="DA7" s="176"/>
      <c r="DB7" s="166">
        <f t="shared" ref="DB7" si="43">CZ7+7</f>
        <v>44176</v>
      </c>
      <c r="DC7" s="176"/>
      <c r="DD7" s="166">
        <f t="shared" ref="DD7" si="44">DB7+7</f>
        <v>44183</v>
      </c>
      <c r="DE7" s="176"/>
      <c r="DF7" s="166">
        <f t="shared" ref="DF7" si="45">DD7+7</f>
        <v>44190</v>
      </c>
      <c r="DG7" s="176"/>
    </row>
    <row r="8" spans="1:111" ht="15.75" x14ac:dyDescent="0.25">
      <c r="A8" s="154" t="s">
        <v>11</v>
      </c>
      <c r="B8" s="168">
        <f>B7+6</f>
        <v>43818</v>
      </c>
      <c r="C8" s="177"/>
      <c r="D8" s="168">
        <f>D7+6</f>
        <v>43825</v>
      </c>
      <c r="E8" s="177"/>
      <c r="F8" s="168">
        <f>F7+6</f>
        <v>43832</v>
      </c>
      <c r="G8" s="177"/>
      <c r="H8" s="168">
        <f>H7+6</f>
        <v>43839</v>
      </c>
      <c r="I8" s="177"/>
      <c r="J8" s="168">
        <f>J7+6</f>
        <v>43846</v>
      </c>
      <c r="K8" s="177"/>
      <c r="L8" s="168">
        <f>L7+6</f>
        <v>43853</v>
      </c>
      <c r="M8" s="177"/>
      <c r="N8" s="168">
        <f>N7+6</f>
        <v>43860</v>
      </c>
      <c r="O8" s="177"/>
      <c r="P8" s="168">
        <f>P7+6</f>
        <v>43867</v>
      </c>
      <c r="Q8" s="177"/>
      <c r="R8" s="168">
        <f>R7+6</f>
        <v>43874</v>
      </c>
      <c r="S8" s="177"/>
      <c r="T8" s="168">
        <f t="shared" ref="T8" si="46">T7+6</f>
        <v>43881</v>
      </c>
      <c r="U8" s="177"/>
      <c r="V8" s="168">
        <f t="shared" ref="V8" si="47">V7+6</f>
        <v>43888</v>
      </c>
      <c r="W8" s="177"/>
      <c r="X8" s="168">
        <f t="shared" ref="X8:Z8" si="48">X7+6</f>
        <v>43895</v>
      </c>
      <c r="Y8" s="177"/>
      <c r="Z8" s="168">
        <f t="shared" si="48"/>
        <v>43902</v>
      </c>
      <c r="AA8" s="177"/>
      <c r="AB8" s="168">
        <f t="shared" ref="AB8" si="49">AB7+6</f>
        <v>43909</v>
      </c>
      <c r="AC8" s="177"/>
      <c r="AD8" s="168">
        <f t="shared" ref="AD8:AF8" si="50">AD7+6</f>
        <v>43916</v>
      </c>
      <c r="AE8" s="177"/>
      <c r="AF8" s="168">
        <f t="shared" si="50"/>
        <v>43923</v>
      </c>
      <c r="AG8" s="177"/>
      <c r="AH8" s="168">
        <f t="shared" ref="AH8" si="51">AH7+6</f>
        <v>43930</v>
      </c>
      <c r="AI8" s="177"/>
      <c r="AJ8" s="168">
        <f t="shared" ref="AJ8:AL8" si="52">AJ7+6</f>
        <v>43937</v>
      </c>
      <c r="AK8" s="177"/>
      <c r="AL8" s="168">
        <f t="shared" si="52"/>
        <v>43944</v>
      </c>
      <c r="AM8" s="177"/>
      <c r="AN8" s="168">
        <f t="shared" ref="AN8:AP8" si="53">AN7+6</f>
        <v>43951</v>
      </c>
      <c r="AO8" s="177"/>
      <c r="AP8" s="168">
        <f t="shared" si="53"/>
        <v>43958</v>
      </c>
      <c r="AQ8" s="177"/>
      <c r="AR8" s="168">
        <f t="shared" ref="AR8" si="54">AR7+6</f>
        <v>43965</v>
      </c>
      <c r="AS8" s="177"/>
      <c r="AT8" s="168">
        <f t="shared" ref="AT8" si="55">AT7+6</f>
        <v>43972</v>
      </c>
      <c r="AU8" s="177"/>
      <c r="AV8" s="168">
        <f t="shared" ref="AV8:AX8" si="56">AV7+6</f>
        <v>43979</v>
      </c>
      <c r="AW8" s="177"/>
      <c r="AX8" s="168">
        <f t="shared" si="56"/>
        <v>43986</v>
      </c>
      <c r="AY8" s="177"/>
      <c r="AZ8" s="168">
        <f t="shared" ref="AZ8:BB8" si="57">AZ7+6</f>
        <v>43993</v>
      </c>
      <c r="BA8" s="177"/>
      <c r="BB8" s="168">
        <f t="shared" si="57"/>
        <v>44000</v>
      </c>
      <c r="BC8" s="177"/>
      <c r="BD8" s="168">
        <f t="shared" ref="BD8" si="58">BD7+6</f>
        <v>44007</v>
      </c>
      <c r="BE8" s="177"/>
      <c r="BF8" s="168">
        <f t="shared" ref="BF8:BH8" si="59">BF7+6</f>
        <v>44014</v>
      </c>
      <c r="BG8" s="177"/>
      <c r="BH8" s="168">
        <f t="shared" si="59"/>
        <v>44021</v>
      </c>
      <c r="BI8" s="177"/>
      <c r="BJ8" s="168">
        <f t="shared" ref="BJ8" si="60">BJ7+6</f>
        <v>44028</v>
      </c>
      <c r="BK8" s="177"/>
      <c r="BL8" s="168">
        <f t="shared" ref="BL8:BN8" si="61">BL7+6</f>
        <v>44035</v>
      </c>
      <c r="BM8" s="177"/>
      <c r="BN8" s="168">
        <f t="shared" si="61"/>
        <v>44042</v>
      </c>
      <c r="BO8" s="177"/>
      <c r="BP8" s="168">
        <f t="shared" ref="BP8" si="62">BP7+6</f>
        <v>44049</v>
      </c>
      <c r="BQ8" s="177"/>
      <c r="BR8" s="168">
        <f t="shared" ref="BR8" si="63">BR7+6</f>
        <v>44056</v>
      </c>
      <c r="BS8" s="177"/>
      <c r="BT8" s="168">
        <f t="shared" ref="BT8:BV8" si="64">BT7+6</f>
        <v>44063</v>
      </c>
      <c r="BU8" s="177"/>
      <c r="BV8" s="168">
        <f t="shared" si="64"/>
        <v>44070</v>
      </c>
      <c r="BW8" s="177"/>
      <c r="BX8" s="168">
        <f t="shared" ref="BX8" si="65">BX7+6</f>
        <v>44077</v>
      </c>
      <c r="BY8" s="177"/>
      <c r="BZ8" s="168">
        <f t="shared" ref="BZ8" si="66">BZ7+6</f>
        <v>44084</v>
      </c>
      <c r="CA8" s="177"/>
      <c r="CB8" s="168">
        <f t="shared" ref="CB8" si="67">CB7+6</f>
        <v>44091</v>
      </c>
      <c r="CC8" s="177"/>
      <c r="CD8" s="168">
        <f t="shared" ref="CD8" si="68">CD7+6</f>
        <v>44098</v>
      </c>
      <c r="CE8" s="177"/>
      <c r="CF8" s="168">
        <f t="shared" ref="CF8:CH8" si="69">CF7+6</f>
        <v>44105</v>
      </c>
      <c r="CG8" s="177"/>
      <c r="CH8" s="168">
        <f t="shared" si="69"/>
        <v>44112</v>
      </c>
      <c r="CI8" s="177"/>
      <c r="CJ8" s="168">
        <f t="shared" ref="CJ8" si="70">CJ7+6</f>
        <v>44119</v>
      </c>
      <c r="CK8" s="177"/>
      <c r="CL8" s="168">
        <f t="shared" ref="CL8:CN8" si="71">CL7+6</f>
        <v>44126</v>
      </c>
      <c r="CM8" s="177"/>
      <c r="CN8" s="168">
        <f t="shared" si="71"/>
        <v>44133</v>
      </c>
      <c r="CO8" s="177"/>
      <c r="CP8" s="168">
        <f t="shared" ref="CP8" si="72">CP7+6</f>
        <v>44140</v>
      </c>
      <c r="CQ8" s="177"/>
      <c r="CR8" s="168">
        <f t="shared" ref="CR8:CT8" si="73">CR7+6</f>
        <v>44147</v>
      </c>
      <c r="CS8" s="177"/>
      <c r="CT8" s="168">
        <f t="shared" si="73"/>
        <v>44154</v>
      </c>
      <c r="CU8" s="177"/>
      <c r="CV8" s="168">
        <f t="shared" ref="CV8" si="74">CV7+6</f>
        <v>44161</v>
      </c>
      <c r="CW8" s="177"/>
      <c r="CX8" s="168">
        <f t="shared" ref="CX8" si="75">CX7+6</f>
        <v>44168</v>
      </c>
      <c r="CY8" s="177"/>
      <c r="CZ8" s="168">
        <f t="shared" ref="CZ8" si="76">CZ7+6</f>
        <v>44175</v>
      </c>
      <c r="DA8" s="177"/>
      <c r="DB8" s="168">
        <f t="shared" ref="DB8:DD8" si="77">DB7+6</f>
        <v>44182</v>
      </c>
      <c r="DC8" s="177"/>
      <c r="DD8" s="168">
        <f t="shared" si="77"/>
        <v>44189</v>
      </c>
      <c r="DE8" s="177"/>
      <c r="DF8" s="168">
        <f t="shared" ref="DF8" si="78">DF7+6</f>
        <v>44196</v>
      </c>
      <c r="DG8" s="177"/>
    </row>
    <row r="9" spans="1:111" ht="15.75" x14ac:dyDescent="0.2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151" t="s">
        <v>12</v>
      </c>
      <c r="BW9" s="151" t="s">
        <v>13</v>
      </c>
      <c r="BX9" s="151" t="s">
        <v>12</v>
      </c>
      <c r="BY9" s="151" t="s">
        <v>13</v>
      </c>
      <c r="BZ9" s="151" t="s">
        <v>12</v>
      </c>
      <c r="CA9" s="151" t="s">
        <v>13</v>
      </c>
      <c r="CB9" s="151" t="s">
        <v>12</v>
      </c>
      <c r="CC9" s="151" t="s">
        <v>13</v>
      </c>
      <c r="CD9" s="151" t="s">
        <v>12</v>
      </c>
      <c r="CE9" s="151" t="s">
        <v>13</v>
      </c>
      <c r="CF9" s="151" t="s">
        <v>12</v>
      </c>
      <c r="CG9" s="151" t="s">
        <v>13</v>
      </c>
      <c r="CH9" s="151" t="s">
        <v>12</v>
      </c>
      <c r="CI9" s="151" t="s">
        <v>13</v>
      </c>
      <c r="CJ9" s="151" t="s">
        <v>12</v>
      </c>
      <c r="CK9" s="151" t="s">
        <v>13</v>
      </c>
      <c r="CL9" s="151" t="s">
        <v>12</v>
      </c>
      <c r="CM9" s="151" t="s">
        <v>13</v>
      </c>
      <c r="CN9" s="151" t="s">
        <v>12</v>
      </c>
      <c r="CO9" s="151" t="s">
        <v>13</v>
      </c>
      <c r="CP9" s="151" t="s">
        <v>12</v>
      </c>
      <c r="CQ9" s="151" t="s">
        <v>13</v>
      </c>
      <c r="CR9" s="151" t="s">
        <v>12</v>
      </c>
      <c r="CS9" s="151" t="s">
        <v>13</v>
      </c>
      <c r="CT9" s="151" t="s">
        <v>12</v>
      </c>
      <c r="CU9" s="151" t="s">
        <v>13</v>
      </c>
      <c r="CV9" s="151" t="s">
        <v>12</v>
      </c>
      <c r="CW9" s="151" t="s">
        <v>13</v>
      </c>
      <c r="CX9" s="151" t="s">
        <v>12</v>
      </c>
      <c r="CY9" s="151" t="s">
        <v>13</v>
      </c>
      <c r="CZ9" s="151" t="s">
        <v>12</v>
      </c>
      <c r="DA9" s="151" t="s">
        <v>13</v>
      </c>
      <c r="DB9" s="151" t="s">
        <v>12</v>
      </c>
      <c r="DC9" s="151" t="s">
        <v>13</v>
      </c>
      <c r="DD9" s="151" t="s">
        <v>12</v>
      </c>
      <c r="DE9" s="151" t="s">
        <v>13</v>
      </c>
      <c r="DF9" s="151" t="s">
        <v>12</v>
      </c>
      <c r="DG9" s="151" t="s">
        <v>13</v>
      </c>
    </row>
    <row r="10" spans="1:111" ht="15.75" customHeight="1" x14ac:dyDescent="0.25">
      <c r="A10" s="3" t="s">
        <v>0</v>
      </c>
      <c r="B10" s="150">
        <v>11.6</v>
      </c>
      <c r="C10" s="150">
        <v>12.3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87" t="s">
        <v>37</v>
      </c>
      <c r="Q10" s="188"/>
      <c r="R10" s="150"/>
      <c r="S10" s="150"/>
      <c r="T10" s="150"/>
      <c r="U10" s="150"/>
      <c r="V10" s="150"/>
      <c r="W10" s="150"/>
      <c r="X10" s="150">
        <v>11.9</v>
      </c>
      <c r="Y10" s="150">
        <v>12.1</v>
      </c>
      <c r="Z10" s="150"/>
      <c r="AA10" s="150"/>
      <c r="AB10" s="150"/>
      <c r="AC10" s="150"/>
      <c r="AD10" s="150">
        <v>11.7</v>
      </c>
      <c r="AE10" s="150">
        <v>12</v>
      </c>
      <c r="AF10" s="150"/>
      <c r="AG10" s="150"/>
      <c r="AH10" s="150"/>
      <c r="AI10" s="150"/>
      <c r="AJ10" s="150">
        <v>11.8</v>
      </c>
      <c r="AK10" s="150">
        <v>12.1</v>
      </c>
      <c r="AL10" s="150"/>
      <c r="AM10" s="150"/>
      <c r="AN10" s="150">
        <v>12.2</v>
      </c>
      <c r="AO10" s="150">
        <v>12.5</v>
      </c>
      <c r="AP10" s="150"/>
      <c r="AQ10" s="150"/>
      <c r="AR10" s="150"/>
      <c r="AS10" s="150"/>
      <c r="AT10" s="150"/>
      <c r="AU10" s="150"/>
      <c r="AV10" s="150">
        <v>12.2</v>
      </c>
      <c r="AW10" s="150">
        <v>12.5</v>
      </c>
      <c r="AX10" s="150"/>
      <c r="AY10" s="150"/>
      <c r="AZ10" s="150">
        <v>12</v>
      </c>
      <c r="BA10" s="150">
        <v>12.5</v>
      </c>
      <c r="BB10" s="150">
        <v>12.1</v>
      </c>
      <c r="BC10" s="150">
        <v>12.5</v>
      </c>
      <c r="BD10" s="150"/>
      <c r="BE10" s="150"/>
      <c r="BF10" s="150">
        <v>11.7</v>
      </c>
      <c r="BG10" s="150">
        <v>12.3</v>
      </c>
      <c r="BH10" s="150">
        <v>11.8</v>
      </c>
      <c r="BI10" s="150">
        <v>12.3</v>
      </c>
      <c r="BJ10" s="150"/>
      <c r="BK10" s="150"/>
      <c r="BL10" s="150">
        <v>11.6</v>
      </c>
      <c r="BM10" s="150">
        <v>12.1</v>
      </c>
      <c r="BN10" s="150"/>
      <c r="BO10" s="150"/>
      <c r="BP10" s="150"/>
      <c r="BQ10" s="150"/>
      <c r="BR10" s="150"/>
      <c r="BS10" s="150"/>
      <c r="BT10" s="150">
        <v>11.7</v>
      </c>
      <c r="BU10" s="150">
        <v>12.4</v>
      </c>
      <c r="BV10" s="150">
        <v>12</v>
      </c>
      <c r="BW10" s="150">
        <v>12.4</v>
      </c>
      <c r="BX10" s="150"/>
      <c r="BY10" s="150"/>
      <c r="BZ10" s="150"/>
      <c r="CA10" s="150"/>
      <c r="CB10" s="150"/>
      <c r="CC10" s="150"/>
      <c r="CD10" s="150"/>
      <c r="CE10" s="150"/>
      <c r="CF10" s="150">
        <v>11.8</v>
      </c>
      <c r="CG10" s="150">
        <v>12</v>
      </c>
      <c r="CH10" s="150">
        <v>11.9</v>
      </c>
      <c r="CI10" s="150">
        <v>12.3</v>
      </c>
      <c r="CJ10" s="150"/>
      <c r="CK10" s="150"/>
      <c r="CL10" s="150">
        <v>12</v>
      </c>
      <c r="CM10" s="150">
        <v>12.3</v>
      </c>
      <c r="CN10" s="150">
        <v>12</v>
      </c>
      <c r="CO10" s="150">
        <v>12.4</v>
      </c>
      <c r="CP10" s="150"/>
      <c r="CQ10" s="150"/>
      <c r="CR10" s="150">
        <v>12</v>
      </c>
      <c r="CS10" s="150">
        <v>12.5</v>
      </c>
      <c r="CT10" s="150">
        <v>12.1</v>
      </c>
      <c r="CU10" s="150">
        <v>12.5</v>
      </c>
      <c r="CV10" s="150"/>
      <c r="CW10" s="150"/>
      <c r="CX10" s="150"/>
      <c r="CY10" s="150"/>
      <c r="CZ10" s="150"/>
      <c r="DA10" s="150"/>
      <c r="DB10" s="150">
        <v>12</v>
      </c>
      <c r="DC10" s="150">
        <v>12.4</v>
      </c>
      <c r="DD10" s="150"/>
      <c r="DE10" s="150"/>
      <c r="DF10" s="150">
        <v>12</v>
      </c>
      <c r="DG10" s="150">
        <v>12.5</v>
      </c>
    </row>
    <row r="11" spans="1:111" ht="15.75" x14ac:dyDescent="0.25">
      <c r="A11" s="2" t="s">
        <v>1</v>
      </c>
      <c r="B11" s="151">
        <v>11.2</v>
      </c>
      <c r="C11" s="151">
        <v>11.6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89"/>
      <c r="Q11" s="190"/>
      <c r="R11" s="151"/>
      <c r="S11" s="151"/>
      <c r="T11" s="151"/>
      <c r="U11" s="151"/>
      <c r="V11" s="151"/>
      <c r="W11" s="151"/>
      <c r="X11" s="151">
        <v>11.6</v>
      </c>
      <c r="Y11" s="151">
        <v>11.7</v>
      </c>
      <c r="Z11" s="151"/>
      <c r="AA11" s="151"/>
      <c r="AB11" s="151"/>
      <c r="AC11" s="151"/>
      <c r="AD11" s="151">
        <v>11.1</v>
      </c>
      <c r="AE11" s="151">
        <v>11.6</v>
      </c>
      <c r="AF11" s="151"/>
      <c r="AG11" s="151"/>
      <c r="AH11" s="151"/>
      <c r="AI11" s="151"/>
      <c r="AJ11" s="151">
        <v>11.8</v>
      </c>
      <c r="AK11" s="151">
        <v>12.1</v>
      </c>
      <c r="AL11" s="151"/>
      <c r="AM11" s="151"/>
      <c r="AN11" s="151">
        <v>12.2</v>
      </c>
      <c r="AO11" s="151">
        <v>12.5</v>
      </c>
      <c r="AP11" s="151"/>
      <c r="AQ11" s="151"/>
      <c r="AR11" s="151"/>
      <c r="AS11" s="151"/>
      <c r="AT11" s="151"/>
      <c r="AU11" s="151"/>
      <c r="AV11" s="151">
        <v>12.2</v>
      </c>
      <c r="AW11" s="151">
        <v>12.5</v>
      </c>
      <c r="AX11" s="151"/>
      <c r="AY11" s="151"/>
      <c r="AZ11" s="151">
        <v>12</v>
      </c>
      <c r="BA11" s="151">
        <v>12.5</v>
      </c>
      <c r="BB11" s="151">
        <v>12</v>
      </c>
      <c r="BC11" s="151">
        <v>12.4</v>
      </c>
      <c r="BD11" s="151"/>
      <c r="BE11" s="151"/>
      <c r="BF11" s="151">
        <v>11.7</v>
      </c>
      <c r="BG11" s="151">
        <v>12.3</v>
      </c>
      <c r="BH11" s="151">
        <v>11.8</v>
      </c>
      <c r="BI11" s="151">
        <v>12.3</v>
      </c>
      <c r="BJ11" s="151"/>
      <c r="BK11" s="151"/>
      <c r="BL11" s="151">
        <v>11.6</v>
      </c>
      <c r="BM11" s="151">
        <v>12.1</v>
      </c>
      <c r="BN11" s="151"/>
      <c r="BO11" s="151"/>
      <c r="BP11" s="151"/>
      <c r="BQ11" s="151"/>
      <c r="BR11" s="151"/>
      <c r="BS11" s="151"/>
      <c r="BT11" s="151">
        <v>11.7</v>
      </c>
      <c r="BU11" s="151">
        <v>12.4</v>
      </c>
      <c r="BV11" s="151">
        <v>12</v>
      </c>
      <c r="BW11" s="151">
        <v>12.4</v>
      </c>
      <c r="BX11" s="151"/>
      <c r="BY11" s="151"/>
      <c r="BZ11" s="151"/>
      <c r="CA11" s="151"/>
      <c r="CB11" s="151"/>
      <c r="CC11" s="151"/>
      <c r="CD11" s="151"/>
      <c r="CE11" s="151"/>
      <c r="CF11" s="151">
        <f>CF10</f>
        <v>11.8</v>
      </c>
      <c r="CG11" s="151">
        <f>CG10</f>
        <v>12</v>
      </c>
      <c r="CH11" s="151">
        <v>11.9</v>
      </c>
      <c r="CI11" s="151">
        <v>12.3</v>
      </c>
      <c r="CJ11" s="151"/>
      <c r="CK11" s="151"/>
      <c r="CL11" s="151">
        <v>12</v>
      </c>
      <c r="CM11" s="151">
        <v>12.3</v>
      </c>
      <c r="CN11" s="151">
        <v>12</v>
      </c>
      <c r="CO11" s="151">
        <v>12.4</v>
      </c>
      <c r="CP11" s="151"/>
      <c r="CQ11" s="151"/>
      <c r="CR11" s="151">
        <v>12</v>
      </c>
      <c r="CS11" s="151">
        <v>12.5</v>
      </c>
      <c r="CT11" s="151">
        <v>12.1</v>
      </c>
      <c r="CU11" s="151">
        <v>12.5</v>
      </c>
      <c r="CV11" s="151"/>
      <c r="CW11" s="151"/>
      <c r="CX11" s="151"/>
      <c r="CY11" s="151"/>
      <c r="CZ11" s="151"/>
      <c r="DA11" s="151"/>
      <c r="DB11" s="151">
        <v>12</v>
      </c>
      <c r="DC11" s="151">
        <v>12.4</v>
      </c>
      <c r="DD11" s="151"/>
      <c r="DE11" s="151"/>
      <c r="DF11" s="151">
        <v>12</v>
      </c>
      <c r="DG11" s="151">
        <v>12.5</v>
      </c>
    </row>
    <row r="12" spans="1:111" ht="15.75" x14ac:dyDescent="0.25">
      <c r="A12" s="3" t="s">
        <v>5</v>
      </c>
      <c r="B12" s="149">
        <v>8</v>
      </c>
      <c r="C12" s="149">
        <v>8.6</v>
      </c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>
        <v>8</v>
      </c>
      <c r="Q12" s="149">
        <v>8.6</v>
      </c>
      <c r="R12" s="149"/>
      <c r="S12" s="149"/>
      <c r="T12" s="149"/>
      <c r="U12" s="149"/>
      <c r="V12" s="149"/>
      <c r="W12" s="149"/>
      <c r="X12" s="149">
        <v>8.1</v>
      </c>
      <c r="Y12" s="149">
        <v>8.8000000000000007</v>
      </c>
      <c r="Z12" s="149"/>
      <c r="AA12" s="149"/>
      <c r="AB12" s="149"/>
      <c r="AC12" s="149"/>
      <c r="AD12" s="149">
        <v>8.5</v>
      </c>
      <c r="AE12" s="149">
        <v>9.1</v>
      </c>
      <c r="AF12" s="149"/>
      <c r="AG12" s="149"/>
      <c r="AH12" s="149"/>
      <c r="AI12" s="149"/>
      <c r="AJ12" s="149">
        <v>8.5</v>
      </c>
      <c r="AK12" s="149">
        <v>9.1</v>
      </c>
      <c r="AL12" s="149"/>
      <c r="AM12" s="149"/>
      <c r="AN12" s="149">
        <v>8.4</v>
      </c>
      <c r="AO12" s="149">
        <v>9.1</v>
      </c>
      <c r="AP12" s="149"/>
      <c r="AQ12" s="149"/>
      <c r="AR12" s="149"/>
      <c r="AS12" s="149"/>
      <c r="AT12" s="149"/>
      <c r="AU12" s="149"/>
      <c r="AV12" s="149">
        <v>8.5</v>
      </c>
      <c r="AW12" s="149">
        <v>10</v>
      </c>
      <c r="AX12" s="149"/>
      <c r="AY12" s="149"/>
      <c r="AZ12" s="149">
        <v>8.5</v>
      </c>
      <c r="BA12" s="149">
        <v>9.9</v>
      </c>
      <c r="BB12" s="149">
        <v>9</v>
      </c>
      <c r="BC12" s="149">
        <v>10</v>
      </c>
      <c r="BD12" s="149"/>
      <c r="BE12" s="149"/>
      <c r="BF12" s="149">
        <v>9.6999999999999993</v>
      </c>
      <c r="BG12" s="149">
        <v>10.5</v>
      </c>
      <c r="BH12" s="149">
        <v>9.8000000000000007</v>
      </c>
      <c r="BI12" s="149">
        <v>10.5</v>
      </c>
      <c r="BJ12" s="149"/>
      <c r="BK12" s="149"/>
      <c r="BL12" s="149">
        <v>9.8000000000000007</v>
      </c>
      <c r="BM12" s="149">
        <v>10.5</v>
      </c>
      <c r="BN12" s="149"/>
      <c r="BO12" s="149"/>
      <c r="BP12" s="149"/>
      <c r="BQ12" s="149"/>
      <c r="BR12" s="149"/>
      <c r="BS12" s="149"/>
      <c r="BT12" s="149">
        <v>9.5</v>
      </c>
      <c r="BU12" s="149">
        <v>10.5</v>
      </c>
      <c r="BV12" s="149">
        <v>9.6999999999999993</v>
      </c>
      <c r="BW12" s="149">
        <v>10.5</v>
      </c>
      <c r="BX12" s="149"/>
      <c r="BY12" s="149"/>
      <c r="BZ12" s="149"/>
      <c r="CA12" s="149"/>
      <c r="CB12" s="149"/>
      <c r="CC12" s="149"/>
      <c r="CD12" s="149"/>
      <c r="CE12" s="149"/>
      <c r="CF12" s="149">
        <f>CF13</f>
        <v>9.5</v>
      </c>
      <c r="CG12" s="149">
        <f>CG13</f>
        <v>10.199999999999999</v>
      </c>
      <c r="CH12" s="149">
        <v>9.1</v>
      </c>
      <c r="CI12" s="149">
        <v>10</v>
      </c>
      <c r="CJ12" s="149"/>
      <c r="CK12" s="149"/>
      <c r="CL12" s="149">
        <v>9.1</v>
      </c>
      <c r="CM12" s="149">
        <v>10</v>
      </c>
      <c r="CN12" s="149">
        <v>8.5</v>
      </c>
      <c r="CO12" s="149">
        <v>9.6</v>
      </c>
      <c r="CP12" s="149"/>
      <c r="CQ12" s="149"/>
      <c r="CR12" s="149">
        <v>8.5</v>
      </c>
      <c r="CS12" s="149">
        <v>9.6</v>
      </c>
      <c r="CT12" s="149">
        <v>8.6999999999999993</v>
      </c>
      <c r="CU12" s="149">
        <v>9.5</v>
      </c>
      <c r="CV12" s="149"/>
      <c r="CW12" s="149"/>
      <c r="CX12" s="149"/>
      <c r="CY12" s="149"/>
      <c r="CZ12" s="149"/>
      <c r="DA12" s="149"/>
      <c r="DB12" s="149">
        <v>8.8000000000000007</v>
      </c>
      <c r="DC12" s="149">
        <v>9.6</v>
      </c>
      <c r="DD12" s="149"/>
      <c r="DE12" s="149"/>
      <c r="DF12" s="149">
        <v>9</v>
      </c>
      <c r="DG12" s="149">
        <v>9.6</v>
      </c>
    </row>
    <row r="13" spans="1:111" ht="15.75" x14ac:dyDescent="0.25">
      <c r="A13" s="2" t="s">
        <v>6</v>
      </c>
      <c r="B13" s="151">
        <v>8</v>
      </c>
      <c r="C13" s="151">
        <v>8.6</v>
      </c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>
        <v>8</v>
      </c>
      <c r="Q13" s="151">
        <v>8.6</v>
      </c>
      <c r="R13" s="151"/>
      <c r="S13" s="151"/>
      <c r="T13" s="151"/>
      <c r="U13" s="151"/>
      <c r="V13" s="151"/>
      <c r="W13" s="151"/>
      <c r="X13" s="151">
        <v>8</v>
      </c>
      <c r="Y13" s="151">
        <v>8.8000000000000007</v>
      </c>
      <c r="Z13" s="151"/>
      <c r="AA13" s="151"/>
      <c r="AB13" s="151"/>
      <c r="AC13" s="151"/>
      <c r="AD13" s="151">
        <v>8.4</v>
      </c>
      <c r="AE13" s="151">
        <v>9</v>
      </c>
      <c r="AF13" s="151"/>
      <c r="AG13" s="151"/>
      <c r="AH13" s="151"/>
      <c r="AI13" s="151"/>
      <c r="AJ13" s="151">
        <v>8.4</v>
      </c>
      <c r="AK13" s="151">
        <v>9</v>
      </c>
      <c r="AL13" s="151"/>
      <c r="AM13" s="151"/>
      <c r="AN13" s="151">
        <v>8.4</v>
      </c>
      <c r="AO13" s="151">
        <v>9.1</v>
      </c>
      <c r="AP13" s="151"/>
      <c r="AQ13" s="151"/>
      <c r="AR13" s="151"/>
      <c r="AS13" s="151"/>
      <c r="AT13" s="151"/>
      <c r="AU13" s="151"/>
      <c r="AV13" s="151">
        <v>8.5</v>
      </c>
      <c r="AW13" s="151">
        <v>9.6999999999999993</v>
      </c>
      <c r="AX13" s="151"/>
      <c r="AY13" s="151"/>
      <c r="AZ13" s="151">
        <v>8.5</v>
      </c>
      <c r="BA13" s="151">
        <v>9.8000000000000007</v>
      </c>
      <c r="BB13" s="151">
        <v>9</v>
      </c>
      <c r="BC13" s="151">
        <v>10</v>
      </c>
      <c r="BD13" s="151"/>
      <c r="BE13" s="151"/>
      <c r="BF13" s="151">
        <v>9.6</v>
      </c>
      <c r="BG13" s="151">
        <v>10.5</v>
      </c>
      <c r="BH13" s="151">
        <v>9.8000000000000007</v>
      </c>
      <c r="BI13" s="151">
        <v>10.5</v>
      </c>
      <c r="BJ13" s="151"/>
      <c r="BK13" s="151"/>
      <c r="BL13" s="151">
        <v>9.8000000000000007</v>
      </c>
      <c r="BM13" s="151">
        <v>10.5</v>
      </c>
      <c r="BN13" s="151"/>
      <c r="BO13" s="151"/>
      <c r="BP13" s="151"/>
      <c r="BQ13" s="151"/>
      <c r="BR13" s="151"/>
      <c r="BS13" s="151"/>
      <c r="BT13" s="151">
        <v>9.5</v>
      </c>
      <c r="BU13" s="151">
        <v>10.5</v>
      </c>
      <c r="BV13" s="151">
        <v>9.6999999999999993</v>
      </c>
      <c r="BW13" s="151">
        <v>10.5</v>
      </c>
      <c r="BX13" s="151"/>
      <c r="BY13" s="151"/>
      <c r="BZ13" s="151"/>
      <c r="CA13" s="151"/>
      <c r="CB13" s="151"/>
      <c r="CC13" s="151"/>
      <c r="CD13" s="151"/>
      <c r="CE13" s="151"/>
      <c r="CF13" s="151">
        <v>9.5</v>
      </c>
      <c r="CG13" s="151">
        <v>10.199999999999999</v>
      </c>
      <c r="CH13" s="151">
        <v>9.1</v>
      </c>
      <c r="CI13" s="151">
        <v>10</v>
      </c>
      <c r="CJ13" s="151"/>
      <c r="CK13" s="151"/>
      <c r="CL13" s="151">
        <v>9.1</v>
      </c>
      <c r="CM13" s="151">
        <v>10</v>
      </c>
      <c r="CN13" s="151">
        <v>8.5</v>
      </c>
      <c r="CO13" s="151">
        <v>9.6</v>
      </c>
      <c r="CP13" s="151"/>
      <c r="CQ13" s="151"/>
      <c r="CR13" s="151">
        <v>8.5</v>
      </c>
      <c r="CS13" s="151">
        <v>9.6</v>
      </c>
      <c r="CT13" s="151">
        <v>8.6999999999999993</v>
      </c>
      <c r="CU13" s="151">
        <v>9.5</v>
      </c>
      <c r="CV13" s="151"/>
      <c r="CW13" s="151"/>
      <c r="CX13" s="151"/>
      <c r="CY13" s="151"/>
      <c r="CZ13" s="151"/>
      <c r="DA13" s="151"/>
      <c r="DB13" s="151">
        <v>8.8000000000000007</v>
      </c>
      <c r="DC13" s="151">
        <v>9.6</v>
      </c>
      <c r="DD13" s="151"/>
      <c r="DE13" s="151"/>
      <c r="DF13" s="151">
        <v>9</v>
      </c>
      <c r="DG13" s="151">
        <v>9.6</v>
      </c>
    </row>
    <row r="14" spans="1:111" ht="15.75" x14ac:dyDescent="0.25">
      <c r="A14" s="3" t="s">
        <v>7</v>
      </c>
      <c r="B14" s="149">
        <v>5</v>
      </c>
      <c r="C14" s="149">
        <v>7</v>
      </c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>
        <v>5</v>
      </c>
      <c r="Q14" s="149">
        <v>7</v>
      </c>
      <c r="R14" s="149"/>
      <c r="S14" s="149"/>
      <c r="T14" s="149"/>
      <c r="U14" s="149"/>
      <c r="V14" s="149"/>
      <c r="W14" s="149"/>
      <c r="X14" s="149">
        <v>5</v>
      </c>
      <c r="Y14" s="149">
        <v>7</v>
      </c>
      <c r="Z14" s="149"/>
      <c r="AA14" s="149"/>
      <c r="AB14" s="149"/>
      <c r="AC14" s="149"/>
      <c r="AD14" s="149">
        <v>5</v>
      </c>
      <c r="AE14" s="149">
        <v>7</v>
      </c>
      <c r="AF14" s="149"/>
      <c r="AG14" s="149"/>
      <c r="AH14" s="149"/>
      <c r="AI14" s="149"/>
      <c r="AJ14" s="149">
        <v>5</v>
      </c>
      <c r="AK14" s="149">
        <v>7</v>
      </c>
      <c r="AL14" s="149"/>
      <c r="AM14" s="149"/>
      <c r="AN14" s="149">
        <v>6</v>
      </c>
      <c r="AO14" s="149">
        <v>7</v>
      </c>
      <c r="AP14" s="149"/>
      <c r="AQ14" s="149"/>
      <c r="AR14" s="149"/>
      <c r="AS14" s="149"/>
      <c r="AT14" s="149"/>
      <c r="AU14" s="149"/>
      <c r="AV14" s="149">
        <v>6</v>
      </c>
      <c r="AW14" s="149">
        <v>7</v>
      </c>
      <c r="AX14" s="149"/>
      <c r="AY14" s="149"/>
      <c r="AZ14" s="149">
        <v>6</v>
      </c>
      <c r="BA14" s="149">
        <v>7</v>
      </c>
      <c r="BB14" s="149">
        <v>7</v>
      </c>
      <c r="BC14" s="149">
        <v>8</v>
      </c>
      <c r="BD14" s="149"/>
      <c r="BE14" s="149"/>
      <c r="BF14" s="149">
        <v>7.5</v>
      </c>
      <c r="BG14" s="149">
        <v>8.5</v>
      </c>
      <c r="BH14" s="149">
        <v>7.7</v>
      </c>
      <c r="BI14" s="149">
        <v>8.5</v>
      </c>
      <c r="BJ14" s="149"/>
      <c r="BK14" s="149"/>
      <c r="BL14" s="149">
        <v>7.7</v>
      </c>
      <c r="BM14" s="149">
        <v>8.5</v>
      </c>
      <c r="BN14" s="149"/>
      <c r="BO14" s="149"/>
      <c r="BP14" s="149"/>
      <c r="BQ14" s="149"/>
      <c r="BR14" s="149"/>
      <c r="BS14" s="149"/>
      <c r="BT14" s="149">
        <v>8</v>
      </c>
      <c r="BU14" s="149">
        <v>9</v>
      </c>
      <c r="BV14" s="149">
        <v>8</v>
      </c>
      <c r="BW14" s="149">
        <v>9</v>
      </c>
      <c r="BX14" s="149"/>
      <c r="BY14" s="149"/>
      <c r="BZ14" s="149"/>
      <c r="CA14" s="149"/>
      <c r="CB14" s="149"/>
      <c r="CC14" s="149"/>
      <c r="CD14" s="149"/>
      <c r="CE14" s="149"/>
      <c r="CF14" s="149">
        <v>7.5</v>
      </c>
      <c r="CG14" s="149">
        <v>9</v>
      </c>
      <c r="CH14" s="149">
        <v>7.5</v>
      </c>
      <c r="CI14" s="149">
        <v>9</v>
      </c>
      <c r="CJ14" s="149"/>
      <c r="CK14" s="149"/>
      <c r="CL14" s="149">
        <v>7.5</v>
      </c>
      <c r="CM14" s="149">
        <v>9</v>
      </c>
      <c r="CN14" s="149">
        <v>7</v>
      </c>
      <c r="CO14" s="149">
        <v>8.4</v>
      </c>
      <c r="CP14" s="149"/>
      <c r="CQ14" s="149"/>
      <c r="CR14" s="149">
        <v>7.5</v>
      </c>
      <c r="CS14" s="149">
        <v>8.1999999999999993</v>
      </c>
      <c r="CT14" s="149">
        <v>7.6</v>
      </c>
      <c r="CU14" s="149">
        <v>8.1</v>
      </c>
      <c r="CV14" s="149"/>
      <c r="CW14" s="149"/>
      <c r="CX14" s="149"/>
      <c r="CY14" s="149"/>
      <c r="CZ14" s="149"/>
      <c r="DA14" s="149"/>
      <c r="DB14" s="149">
        <v>8</v>
      </c>
      <c r="DC14" s="149">
        <v>8.5</v>
      </c>
      <c r="DD14" s="149"/>
      <c r="DE14" s="149"/>
      <c r="DF14" s="149">
        <v>7.8</v>
      </c>
      <c r="DG14" s="149">
        <v>8.5</v>
      </c>
    </row>
    <row r="15" spans="1:111" ht="15.75" x14ac:dyDescent="0.25">
      <c r="A15" s="2" t="s">
        <v>8</v>
      </c>
      <c r="B15" s="152">
        <v>3</v>
      </c>
      <c r="C15" s="152">
        <v>4.5</v>
      </c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>
        <v>3</v>
      </c>
      <c r="Q15" s="152">
        <v>4.5</v>
      </c>
      <c r="R15" s="152"/>
      <c r="S15" s="152"/>
      <c r="T15" s="152"/>
      <c r="U15" s="152"/>
      <c r="V15" s="152"/>
      <c r="W15" s="152"/>
      <c r="X15" s="152">
        <v>3</v>
      </c>
      <c r="Y15" s="152">
        <v>4.5</v>
      </c>
      <c r="Z15" s="152"/>
      <c r="AA15" s="152"/>
      <c r="AB15" s="152"/>
      <c r="AC15" s="152"/>
      <c r="AD15" s="152">
        <v>3</v>
      </c>
      <c r="AE15" s="152">
        <v>4.5</v>
      </c>
      <c r="AF15" s="152"/>
      <c r="AG15" s="152"/>
      <c r="AH15" s="152"/>
      <c r="AI15" s="152"/>
      <c r="AJ15" s="152">
        <v>3</v>
      </c>
      <c r="AK15" s="152">
        <v>4.5</v>
      </c>
      <c r="AL15" s="152"/>
      <c r="AM15" s="152"/>
      <c r="AN15" s="152">
        <v>3.5</v>
      </c>
      <c r="AO15" s="152">
        <v>4.5</v>
      </c>
      <c r="AP15" s="152"/>
      <c r="AQ15" s="152"/>
      <c r="AR15" s="152"/>
      <c r="AS15" s="152"/>
      <c r="AT15" s="152"/>
      <c r="AU15" s="152"/>
      <c r="AV15" s="152">
        <v>4</v>
      </c>
      <c r="AW15" s="152">
        <v>5</v>
      </c>
      <c r="AX15" s="152"/>
      <c r="AY15" s="152"/>
      <c r="AZ15" s="152">
        <v>4</v>
      </c>
      <c r="BA15" s="152">
        <v>5</v>
      </c>
      <c r="BB15" s="152">
        <v>4.5</v>
      </c>
      <c r="BC15" s="152">
        <v>5.5</v>
      </c>
      <c r="BD15" s="152"/>
      <c r="BE15" s="152"/>
      <c r="BF15" s="152">
        <v>4.5</v>
      </c>
      <c r="BG15" s="152">
        <v>6</v>
      </c>
      <c r="BH15" s="152">
        <v>4.5</v>
      </c>
      <c r="BI15" s="152">
        <v>6</v>
      </c>
      <c r="BJ15" s="152"/>
      <c r="BK15" s="152"/>
      <c r="BL15" s="152">
        <v>4.5</v>
      </c>
      <c r="BM15" s="152">
        <v>6</v>
      </c>
      <c r="BN15" s="152"/>
      <c r="BO15" s="152"/>
      <c r="BP15" s="152"/>
      <c r="BQ15" s="152"/>
      <c r="BR15" s="152"/>
      <c r="BS15" s="152"/>
      <c r="BT15" s="152">
        <v>4.5</v>
      </c>
      <c r="BU15" s="152">
        <v>6.5</v>
      </c>
      <c r="BV15" s="152">
        <v>4.5</v>
      </c>
      <c r="BW15" s="152">
        <v>6.5</v>
      </c>
      <c r="BX15" s="152"/>
      <c r="BY15" s="152"/>
      <c r="BZ15" s="152"/>
      <c r="CA15" s="152"/>
      <c r="CB15" s="152"/>
      <c r="CC15" s="152"/>
      <c r="CD15" s="152"/>
      <c r="CE15" s="152"/>
      <c r="CF15" s="152">
        <v>4</v>
      </c>
      <c r="CG15" s="152">
        <v>6</v>
      </c>
      <c r="CH15" s="152">
        <v>4</v>
      </c>
      <c r="CI15" s="152">
        <v>6.5</v>
      </c>
      <c r="CJ15" s="152"/>
      <c r="CK15" s="152"/>
      <c r="CL15" s="152">
        <v>5</v>
      </c>
      <c r="CM15" s="152">
        <v>6.5</v>
      </c>
      <c r="CN15" s="152">
        <v>5</v>
      </c>
      <c r="CO15" s="152">
        <v>6.5</v>
      </c>
      <c r="CP15" s="152"/>
      <c r="CQ15" s="152"/>
      <c r="CR15" s="152">
        <v>5.5</v>
      </c>
      <c r="CS15" s="152">
        <v>6.5</v>
      </c>
      <c r="CT15" s="152">
        <v>4.9000000000000004</v>
      </c>
      <c r="CU15" s="152">
        <v>6.5</v>
      </c>
      <c r="CV15" s="152"/>
      <c r="CW15" s="152"/>
      <c r="CX15" s="152"/>
      <c r="CY15" s="152"/>
      <c r="CZ15" s="152"/>
      <c r="DA15" s="152"/>
      <c r="DB15" s="152">
        <v>5</v>
      </c>
      <c r="DC15" s="152">
        <v>6.5</v>
      </c>
      <c r="DD15" s="152"/>
      <c r="DE15" s="152"/>
      <c r="DF15" s="152">
        <v>5.5</v>
      </c>
      <c r="DG15" s="152">
        <v>6.5</v>
      </c>
    </row>
    <row r="16" spans="1:111" ht="15.75" x14ac:dyDescent="0.25">
      <c r="A16" s="3" t="s">
        <v>9</v>
      </c>
      <c r="B16" s="149">
        <v>8.5</v>
      </c>
      <c r="C16" s="149">
        <v>10.5</v>
      </c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>
        <v>8.5</v>
      </c>
      <c r="Q16" s="149">
        <v>10.5</v>
      </c>
      <c r="R16" s="149"/>
      <c r="S16" s="149"/>
      <c r="T16" s="149"/>
      <c r="U16" s="149"/>
      <c r="V16" s="149"/>
      <c r="W16" s="149"/>
      <c r="X16" s="149">
        <v>9</v>
      </c>
      <c r="Y16" s="149">
        <v>10.6</v>
      </c>
      <c r="Z16" s="149"/>
      <c r="AA16" s="149"/>
      <c r="AB16" s="149"/>
      <c r="AC16" s="149"/>
      <c r="AD16" s="149">
        <v>9</v>
      </c>
      <c r="AE16" s="149">
        <v>10.6</v>
      </c>
      <c r="AF16" s="149"/>
      <c r="AG16" s="149"/>
      <c r="AH16" s="149"/>
      <c r="AI16" s="149"/>
      <c r="AJ16" s="149">
        <v>9</v>
      </c>
      <c r="AK16" s="149">
        <v>10.6</v>
      </c>
      <c r="AL16" s="149"/>
      <c r="AM16" s="149"/>
      <c r="AN16" s="149">
        <v>9</v>
      </c>
      <c r="AO16" s="149">
        <v>10.6</v>
      </c>
      <c r="AP16" s="149"/>
      <c r="AQ16" s="149"/>
      <c r="AR16" s="149"/>
      <c r="AS16" s="149"/>
      <c r="AT16" s="149"/>
      <c r="AU16" s="149"/>
      <c r="AV16" s="149">
        <v>9</v>
      </c>
      <c r="AW16" s="149">
        <v>11</v>
      </c>
      <c r="AX16" s="149"/>
      <c r="AY16" s="149"/>
      <c r="AZ16" s="149">
        <v>9.5</v>
      </c>
      <c r="BA16" s="149">
        <v>11.5</v>
      </c>
      <c r="BB16" s="149">
        <v>9.5</v>
      </c>
      <c r="BC16" s="149">
        <v>11.5</v>
      </c>
      <c r="BD16" s="149"/>
      <c r="BE16" s="149"/>
      <c r="BF16" s="149">
        <v>10</v>
      </c>
      <c r="BG16" s="149">
        <v>11.3</v>
      </c>
      <c r="BH16" s="149">
        <v>10.5</v>
      </c>
      <c r="BI16" s="149">
        <v>11.5</v>
      </c>
      <c r="BJ16" s="149"/>
      <c r="BK16" s="149"/>
      <c r="BL16" s="149">
        <v>10.8</v>
      </c>
      <c r="BM16" s="149">
        <v>11.8</v>
      </c>
      <c r="BN16" s="149"/>
      <c r="BO16" s="149"/>
      <c r="BP16" s="149"/>
      <c r="BQ16" s="149"/>
      <c r="BR16" s="149"/>
      <c r="BS16" s="149"/>
      <c r="BT16" s="149">
        <v>10.8</v>
      </c>
      <c r="BU16" s="149">
        <v>11.7</v>
      </c>
      <c r="BV16" s="149">
        <v>11</v>
      </c>
      <c r="BW16" s="149">
        <v>11.7</v>
      </c>
      <c r="BX16" s="149"/>
      <c r="BY16" s="149"/>
      <c r="BZ16" s="149"/>
      <c r="CA16" s="149"/>
      <c r="CB16" s="149"/>
      <c r="CC16" s="149"/>
      <c r="CD16" s="149"/>
      <c r="CE16" s="149"/>
      <c r="CF16" s="149">
        <v>11</v>
      </c>
      <c r="CG16" s="149">
        <v>11.4</v>
      </c>
      <c r="CH16" s="149">
        <v>10.8</v>
      </c>
      <c r="CI16" s="149">
        <v>11.2</v>
      </c>
      <c r="CJ16" s="149"/>
      <c r="CK16" s="149"/>
      <c r="CL16" s="149">
        <v>10.8</v>
      </c>
      <c r="CM16" s="149">
        <v>11.2</v>
      </c>
      <c r="CN16" s="149">
        <v>10.8</v>
      </c>
      <c r="CO16" s="149">
        <v>11.2</v>
      </c>
      <c r="CP16" s="149"/>
      <c r="CQ16" s="149"/>
      <c r="CR16" s="149">
        <v>10.7</v>
      </c>
      <c r="CS16" s="149">
        <v>11</v>
      </c>
      <c r="CT16" s="149">
        <v>10.5</v>
      </c>
      <c r="CU16" s="149">
        <v>11</v>
      </c>
      <c r="CV16" s="149"/>
      <c r="CW16" s="149"/>
      <c r="CX16" s="149"/>
      <c r="CY16" s="149"/>
      <c r="CZ16" s="149"/>
      <c r="DA16" s="149"/>
      <c r="DB16" s="149">
        <v>10.5</v>
      </c>
      <c r="DC16" s="149">
        <v>11</v>
      </c>
      <c r="DD16" s="149"/>
      <c r="DE16" s="149"/>
      <c r="DF16" s="149">
        <v>10.5</v>
      </c>
      <c r="DG16" s="149">
        <v>11</v>
      </c>
    </row>
    <row r="17" spans="1:111" ht="15.75" customHeight="1" thickBot="1" x14ac:dyDescent="0.3">
      <c r="A17" s="2" t="s">
        <v>18</v>
      </c>
      <c r="B17" s="151">
        <v>9.8000000000000007</v>
      </c>
      <c r="C17" s="151">
        <v>11.5</v>
      </c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91"/>
      <c r="Q17" s="192"/>
      <c r="R17" s="151"/>
      <c r="S17" s="151"/>
      <c r="T17" s="151"/>
      <c r="U17" s="151"/>
      <c r="V17" s="151"/>
      <c r="W17" s="151"/>
      <c r="X17" s="151">
        <v>11.5</v>
      </c>
      <c r="Y17" s="151">
        <v>11.8</v>
      </c>
      <c r="Z17" s="151"/>
      <c r="AA17" s="151"/>
      <c r="AB17" s="151"/>
      <c r="AC17" s="151"/>
      <c r="AD17" s="151">
        <v>11.5</v>
      </c>
      <c r="AE17" s="151">
        <v>12</v>
      </c>
      <c r="AF17" s="151"/>
      <c r="AG17" s="151"/>
      <c r="AH17" s="151"/>
      <c r="AI17" s="151"/>
      <c r="AJ17" s="151">
        <v>11.8</v>
      </c>
      <c r="AK17" s="151">
        <v>12.1</v>
      </c>
      <c r="AL17" s="151"/>
      <c r="AM17" s="151"/>
      <c r="AN17" s="151">
        <v>12</v>
      </c>
      <c r="AO17" s="151">
        <v>12.3</v>
      </c>
      <c r="AP17" s="151"/>
      <c r="AQ17" s="151"/>
      <c r="AR17" s="151"/>
      <c r="AS17" s="151"/>
      <c r="AT17" s="151"/>
      <c r="AU17" s="151"/>
      <c r="AV17" s="151">
        <v>11.5</v>
      </c>
      <c r="AW17" s="151">
        <v>12.5</v>
      </c>
      <c r="AX17" s="151"/>
      <c r="AY17" s="151"/>
      <c r="AZ17" s="151">
        <v>11.6</v>
      </c>
      <c r="BA17" s="151">
        <v>12.5</v>
      </c>
      <c r="BB17" s="151">
        <v>11.8</v>
      </c>
      <c r="BC17" s="151">
        <v>12.4</v>
      </c>
      <c r="BD17" s="151"/>
      <c r="BE17" s="151"/>
      <c r="BF17" s="151">
        <v>11.8</v>
      </c>
      <c r="BG17" s="151">
        <v>12.4</v>
      </c>
      <c r="BH17" s="151">
        <v>11.8</v>
      </c>
      <c r="BI17" s="151">
        <v>12.3</v>
      </c>
      <c r="BJ17" s="151"/>
      <c r="BK17" s="151"/>
      <c r="BL17" s="151">
        <v>11.8</v>
      </c>
      <c r="BM17" s="151">
        <v>12.1</v>
      </c>
      <c r="BN17" s="151"/>
      <c r="BO17" s="151"/>
      <c r="BP17" s="151"/>
      <c r="BQ17" s="151"/>
      <c r="BR17" s="151"/>
      <c r="BS17" s="151"/>
      <c r="BT17" s="151">
        <v>11.7</v>
      </c>
      <c r="BU17" s="151">
        <v>12.3</v>
      </c>
      <c r="BV17" s="151">
        <v>12</v>
      </c>
      <c r="BW17" s="151">
        <v>12.4</v>
      </c>
      <c r="BX17" s="151"/>
      <c r="BY17" s="151"/>
      <c r="BZ17" s="151"/>
      <c r="CA17" s="151"/>
      <c r="CB17" s="151"/>
      <c r="CC17" s="151"/>
      <c r="CD17" s="151"/>
      <c r="CE17" s="151"/>
      <c r="CF17" s="151">
        <v>11.9</v>
      </c>
      <c r="CG17" s="151">
        <v>12.2</v>
      </c>
      <c r="CH17" s="151">
        <v>11.9</v>
      </c>
      <c r="CI17" s="151">
        <v>12.3</v>
      </c>
      <c r="CJ17" s="151"/>
      <c r="CK17" s="151"/>
      <c r="CL17" s="151">
        <v>11.9</v>
      </c>
      <c r="CM17" s="151">
        <v>12.3</v>
      </c>
      <c r="CN17" s="151">
        <v>11.9</v>
      </c>
      <c r="CO17" s="151">
        <v>12.3</v>
      </c>
      <c r="CP17" s="151"/>
      <c r="CQ17" s="151"/>
      <c r="CR17" s="151">
        <v>11.9</v>
      </c>
      <c r="CS17" s="151">
        <v>12.4</v>
      </c>
      <c r="CT17" s="151">
        <v>12</v>
      </c>
      <c r="CU17" s="151">
        <v>12.5</v>
      </c>
      <c r="CV17" s="151"/>
      <c r="CW17" s="151"/>
      <c r="CX17" s="151"/>
      <c r="CY17" s="151"/>
      <c r="CZ17" s="151"/>
      <c r="DA17" s="151"/>
      <c r="DB17" s="151">
        <v>12</v>
      </c>
      <c r="DC17" s="151">
        <v>12.4</v>
      </c>
      <c r="DD17" s="151"/>
      <c r="DE17" s="151"/>
      <c r="DF17" s="151">
        <v>12</v>
      </c>
      <c r="DG17" s="151">
        <v>12.5</v>
      </c>
    </row>
    <row r="18" spans="1:111" ht="14.25" hidden="1" customHeight="1" x14ac:dyDescent="0.25">
      <c r="A18" s="3" t="s">
        <v>2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</row>
    <row r="19" spans="1:111" s="43" customFormat="1" ht="14.25" hidden="1" customHeight="1" thickBot="1" x14ac:dyDescent="0.3">
      <c r="A19" s="37" t="s">
        <v>4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</row>
    <row r="20" spans="1:111" ht="129.75" customHeight="1" thickBot="1" x14ac:dyDescent="0.3">
      <c r="A20" s="129" t="s">
        <v>36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</row>
    <row r="21" spans="1:111" ht="129.75" customHeight="1" x14ac:dyDescent="0.25">
      <c r="A21" s="130" t="s">
        <v>35</v>
      </c>
      <c r="B21" s="24"/>
      <c r="C21" s="148"/>
      <c r="D21" s="24"/>
      <c r="E21" s="148"/>
      <c r="F21" s="24"/>
      <c r="G21" s="148"/>
      <c r="H21" s="24"/>
      <c r="I21" s="148"/>
      <c r="J21" s="24"/>
      <c r="K21" s="148"/>
      <c r="L21" s="24"/>
      <c r="M21" s="148"/>
      <c r="N21" s="24"/>
      <c r="O21" s="148"/>
      <c r="P21" s="24"/>
      <c r="Q21" s="148"/>
      <c r="R21" s="24"/>
      <c r="S21" s="148"/>
      <c r="T21" s="24"/>
      <c r="U21" s="148"/>
      <c r="V21" s="24"/>
      <c r="W21" s="148"/>
      <c r="X21" s="24"/>
      <c r="Y21" s="148"/>
      <c r="Z21" s="24"/>
      <c r="AA21" s="148"/>
      <c r="AB21" s="24"/>
      <c r="AC21" s="148"/>
      <c r="AD21" s="24"/>
      <c r="AE21" s="148"/>
      <c r="AF21" s="24"/>
      <c r="AG21" s="148"/>
      <c r="AH21" s="24"/>
      <c r="AI21" s="148"/>
      <c r="AJ21" s="24"/>
      <c r="AK21" s="148"/>
      <c r="AL21" s="24"/>
      <c r="AM21" s="148"/>
      <c r="AN21" s="24"/>
      <c r="AO21" s="148"/>
      <c r="AP21" s="24"/>
      <c r="AQ21" s="148"/>
      <c r="AR21" s="24"/>
      <c r="AS21" s="148"/>
      <c r="AT21" s="24"/>
      <c r="AU21" s="148"/>
      <c r="AV21" s="24"/>
      <c r="AW21" s="148"/>
      <c r="AX21" s="24"/>
      <c r="AY21" s="148"/>
      <c r="AZ21" s="24"/>
      <c r="BA21" s="148"/>
      <c r="BB21" s="24"/>
      <c r="BC21" s="148"/>
      <c r="BD21" s="24"/>
      <c r="BE21" s="148"/>
      <c r="BF21" s="24"/>
      <c r="BG21" s="148"/>
      <c r="BH21" s="24"/>
      <c r="BI21" s="148"/>
      <c r="BJ21" s="24"/>
      <c r="BK21" s="148"/>
      <c r="BL21" s="24"/>
      <c r="BM21" s="148"/>
      <c r="BN21" s="24"/>
      <c r="BO21" s="148"/>
      <c r="BP21" s="24"/>
      <c r="BQ21" s="148"/>
      <c r="BR21" s="24"/>
      <c r="BS21" s="148"/>
      <c r="BT21" s="24"/>
      <c r="BU21" s="148"/>
      <c r="BV21" s="24"/>
      <c r="BW21" s="148"/>
      <c r="BX21" s="24"/>
      <c r="BY21" s="148"/>
      <c r="BZ21" s="24"/>
      <c r="CA21" s="148"/>
      <c r="CB21" s="24"/>
      <c r="CC21" s="148"/>
      <c r="CD21" s="24"/>
      <c r="CE21" s="148"/>
      <c r="CF21" s="24"/>
      <c r="CG21" s="148"/>
      <c r="CH21" s="24"/>
      <c r="CI21" s="148"/>
      <c r="CJ21" s="24"/>
      <c r="CK21" s="148"/>
      <c r="CL21" s="24"/>
      <c r="CM21" s="148"/>
      <c r="CN21" s="24"/>
      <c r="CO21" s="148"/>
      <c r="CP21" s="24"/>
      <c r="CQ21" s="148"/>
      <c r="CR21" s="24"/>
      <c r="CS21" s="148"/>
      <c r="CT21" s="24"/>
      <c r="CU21" s="148"/>
      <c r="CV21" s="24"/>
      <c r="CW21" s="148"/>
      <c r="CX21" s="24"/>
      <c r="CY21" s="148"/>
      <c r="CZ21" s="24"/>
      <c r="DA21" s="148"/>
      <c r="DB21" s="24"/>
      <c r="DC21" s="148"/>
      <c r="DD21" s="24"/>
      <c r="DE21" s="148"/>
      <c r="DF21" s="24"/>
      <c r="DG21" s="148"/>
    </row>
    <row r="22" spans="1:111" ht="129.75" customHeight="1" x14ac:dyDescent="0.25">
      <c r="A22" s="130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</row>
    <row r="23" spans="1:111" ht="15.75" x14ac:dyDescent="0.25">
      <c r="A23" s="10"/>
    </row>
    <row r="24" spans="1:111" ht="15.75" x14ac:dyDescent="0.25">
      <c r="A24" s="11" t="s">
        <v>15</v>
      </c>
    </row>
    <row r="25" spans="1:111" ht="15.75" x14ac:dyDescent="0.25">
      <c r="A25" s="10" t="s">
        <v>16</v>
      </c>
    </row>
    <row r="30" spans="1:111" ht="22.5" customHeight="1" x14ac:dyDescent="0.2"/>
    <row r="31" spans="1:111" ht="22.5" customHeight="1" x14ac:dyDescent="0.2"/>
    <row r="32" spans="1:111" ht="22.5" customHeight="1" x14ac:dyDescent="0.2"/>
    <row r="33" spans="1:111" ht="22.5" customHeight="1" x14ac:dyDescent="0.2"/>
    <row r="34" spans="1:111" ht="22.5" customHeight="1" x14ac:dyDescent="0.2"/>
    <row r="35" spans="1:111" ht="22.5" customHeight="1" x14ac:dyDescent="0.2"/>
    <row r="36" spans="1:111" ht="22.5" customHeight="1" x14ac:dyDescent="0.2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</row>
    <row r="37" spans="1:111" ht="22.5" customHeight="1" x14ac:dyDescent="0.2"/>
    <row r="38" spans="1:111" ht="22.5" customHeight="1" x14ac:dyDescent="0.2">
      <c r="A38" t="s">
        <v>25</v>
      </c>
    </row>
    <row r="39" spans="1:111" ht="22.5" customHeight="1" x14ac:dyDescent="0.2">
      <c r="A39" s="15" t="s">
        <v>20</v>
      </c>
    </row>
    <row r="40" spans="1:111" ht="22.5" customHeight="1" x14ac:dyDescent="0.2"/>
  </sheetData>
  <dataConsolidate/>
  <mergeCells count="112">
    <mergeCell ref="CF7:CG7"/>
    <mergeCell ref="CF8:CG8"/>
    <mergeCell ref="CH7:CI7"/>
    <mergeCell ref="CH8:CI8"/>
    <mergeCell ref="DB7:DC7"/>
    <mergeCell ref="DB8:DC8"/>
    <mergeCell ref="CV7:CW7"/>
    <mergeCell ref="CV8:CW8"/>
    <mergeCell ref="CX7:CY7"/>
    <mergeCell ref="CX8:CY8"/>
    <mergeCell ref="CZ7:DA7"/>
    <mergeCell ref="CZ8:DA8"/>
    <mergeCell ref="CP7:CQ7"/>
    <mergeCell ref="CP8:CQ8"/>
    <mergeCell ref="CR7:CS7"/>
    <mergeCell ref="CR8:CS8"/>
    <mergeCell ref="CT7:CU7"/>
    <mergeCell ref="CT8:CU8"/>
    <mergeCell ref="Z7:AA7"/>
    <mergeCell ref="Z8:AA8"/>
    <mergeCell ref="AB7:AC7"/>
    <mergeCell ref="AB8:AC8"/>
    <mergeCell ref="AD7:AE7"/>
    <mergeCell ref="AD8:AE8"/>
    <mergeCell ref="BX7:BY7"/>
    <mergeCell ref="BX8:BY8"/>
    <mergeCell ref="BZ7:CA7"/>
    <mergeCell ref="BZ8:CA8"/>
    <mergeCell ref="BT7:BU7"/>
    <mergeCell ref="BT8:BU8"/>
    <mergeCell ref="BN7:BO7"/>
    <mergeCell ref="BN8:BO8"/>
    <mergeCell ref="BP7:BQ7"/>
    <mergeCell ref="BP8:BQ8"/>
    <mergeCell ref="BR7:BS7"/>
    <mergeCell ref="BR8:BS8"/>
    <mergeCell ref="BV7:BW7"/>
    <mergeCell ref="BV8:BW8"/>
    <mergeCell ref="BB7:BC7"/>
    <mergeCell ref="BB8:BC8"/>
    <mergeCell ref="AF7:AG7"/>
    <mergeCell ref="AF8:AG8"/>
    <mergeCell ref="P10:Q11"/>
    <mergeCell ref="P17:Q17"/>
    <mergeCell ref="F7:G7"/>
    <mergeCell ref="F8:G8"/>
    <mergeCell ref="H7:I7"/>
    <mergeCell ref="H8:I8"/>
    <mergeCell ref="J7:K7"/>
    <mergeCell ref="J8:K8"/>
    <mergeCell ref="L7:M7"/>
    <mergeCell ref="L8:M8"/>
    <mergeCell ref="N7:O7"/>
    <mergeCell ref="N8:O8"/>
    <mergeCell ref="B7:C7"/>
    <mergeCell ref="B8:C8"/>
    <mergeCell ref="R7:S7"/>
    <mergeCell ref="P7:Q7"/>
    <mergeCell ref="P8:Q8"/>
    <mergeCell ref="R8:S8"/>
    <mergeCell ref="X8:Y8"/>
    <mergeCell ref="D7:E7"/>
    <mergeCell ref="D8:E8"/>
    <mergeCell ref="T7:U7"/>
    <mergeCell ref="V7:W7"/>
    <mergeCell ref="X7:Y7"/>
    <mergeCell ref="T8:U8"/>
    <mergeCell ref="V8:W8"/>
    <mergeCell ref="AH7:AI7"/>
    <mergeCell ref="AH8:AI8"/>
    <mergeCell ref="AL7:AM7"/>
    <mergeCell ref="AL8:AM8"/>
    <mergeCell ref="AJ7:AK7"/>
    <mergeCell ref="AJ8:AK8"/>
    <mergeCell ref="AZ7:BA7"/>
    <mergeCell ref="AZ8:BA8"/>
    <mergeCell ref="AT7:AU7"/>
    <mergeCell ref="AT8:AU8"/>
    <mergeCell ref="AN7:AO7"/>
    <mergeCell ref="AN8:AO8"/>
    <mergeCell ref="AX7:AY7"/>
    <mergeCell ref="AX8:AY8"/>
    <mergeCell ref="AV7:AW7"/>
    <mergeCell ref="AV8:AW8"/>
    <mergeCell ref="AP7:AQ7"/>
    <mergeCell ref="AP8:AQ8"/>
    <mergeCell ref="AR7:AS7"/>
    <mergeCell ref="AR8:AS8"/>
    <mergeCell ref="DD7:DE7"/>
    <mergeCell ref="DD8:DE8"/>
    <mergeCell ref="DF7:DG7"/>
    <mergeCell ref="DF8:DG8"/>
    <mergeCell ref="BJ7:BK7"/>
    <mergeCell ref="BJ8:BK8"/>
    <mergeCell ref="BL7:BM7"/>
    <mergeCell ref="BL8:BM8"/>
    <mergeCell ref="BD7:BE7"/>
    <mergeCell ref="BD8:BE8"/>
    <mergeCell ref="BF7:BG7"/>
    <mergeCell ref="BF8:BG8"/>
    <mergeCell ref="BH7:BI7"/>
    <mergeCell ref="BH8:BI8"/>
    <mergeCell ref="CB7:CC7"/>
    <mergeCell ref="CB8:CC8"/>
    <mergeCell ref="CJ7:CK7"/>
    <mergeCell ref="CJ8:CK8"/>
    <mergeCell ref="CL7:CM7"/>
    <mergeCell ref="CL8:CM8"/>
    <mergeCell ref="CN7:CO7"/>
    <mergeCell ref="CN8:CO8"/>
    <mergeCell ref="CD7:CE7"/>
    <mergeCell ref="CD8:CE8"/>
  </mergeCells>
  <pageMargins left="0.75" right="0.75" top="1" bottom="1" header="0.5" footer="0.5"/>
  <pageSetup paperSize="9" scale="96" orientation="landscape" horizontalDpi="4294967293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C39"/>
  <sheetViews>
    <sheetView rightToLeft="1" workbookViewId="0">
      <pane xSplit="1" ySplit="9" topLeftCell="CW10" activePane="bottomRight" state="frozen"/>
      <selection pane="topRight" activeCell="B1" sqref="B1"/>
      <selection pane="bottomLeft" activeCell="A10" sqref="A10"/>
      <selection pane="bottomRight" activeCell="DF11" sqref="DF11"/>
    </sheetView>
  </sheetViews>
  <sheetFormatPr defaultRowHeight="12.75" x14ac:dyDescent="0.2"/>
  <cols>
    <col min="1" max="1" width="39" customWidth="1"/>
    <col min="2" max="2" width="14.85546875" customWidth="1" collapsed="1"/>
    <col min="3" max="3" width="15.85546875" customWidth="1"/>
    <col min="4" max="4" width="14.85546875" customWidth="1" collapsed="1"/>
    <col min="5" max="5" width="15.85546875" customWidth="1"/>
    <col min="6" max="6" width="14.85546875" customWidth="1"/>
    <col min="7" max="7" width="15.85546875" customWidth="1"/>
    <col min="8" max="8" width="14.85546875" customWidth="1" collapsed="1"/>
    <col min="9" max="9" width="15.85546875" customWidth="1"/>
    <col min="10" max="10" width="14.85546875" customWidth="1" collapsed="1"/>
    <col min="11" max="11" width="15.85546875" customWidth="1"/>
    <col min="12" max="12" width="14.85546875" customWidth="1"/>
    <col min="13" max="13" width="15.85546875" customWidth="1"/>
    <col min="14" max="14" width="14.85546875" customWidth="1"/>
    <col min="15" max="15" width="15.85546875" customWidth="1"/>
    <col min="16" max="16" width="14.85546875" customWidth="1"/>
    <col min="17" max="17" width="15.85546875" customWidth="1"/>
    <col min="18" max="18" width="14.85546875" customWidth="1" collapsed="1"/>
    <col min="19" max="19" width="15.85546875" customWidth="1"/>
    <col min="20" max="20" width="14.85546875" customWidth="1" collapsed="1"/>
    <col min="21" max="21" width="15.85546875" customWidth="1"/>
    <col min="22" max="22" width="14.85546875" customWidth="1" collapsed="1"/>
    <col min="23" max="23" width="15.85546875" customWidth="1"/>
    <col min="24" max="24" width="14.85546875" customWidth="1" collapsed="1"/>
    <col min="25" max="25" width="15.85546875" customWidth="1"/>
    <col min="26" max="26" width="14.85546875" customWidth="1" collapsed="1"/>
    <col min="27" max="27" width="15.85546875" customWidth="1"/>
    <col min="28" max="28" width="14.85546875" customWidth="1" collapsed="1"/>
    <col min="29" max="29" width="15.85546875" customWidth="1"/>
    <col min="30" max="30" width="14.85546875" customWidth="1" collapsed="1"/>
    <col min="31" max="31" width="15.85546875" customWidth="1"/>
    <col min="32" max="32" width="14.85546875" customWidth="1" collapsed="1"/>
    <col min="33" max="33" width="15.85546875" customWidth="1"/>
    <col min="34" max="34" width="14.85546875" customWidth="1" collapsed="1"/>
    <col min="35" max="35" width="15.85546875" customWidth="1"/>
    <col min="36" max="36" width="14.85546875" customWidth="1" collapsed="1"/>
    <col min="37" max="37" width="15.85546875" customWidth="1"/>
    <col min="38" max="38" width="14.85546875" customWidth="1" collapsed="1"/>
    <col min="39" max="39" width="15.85546875" customWidth="1"/>
    <col min="40" max="40" width="14.85546875" customWidth="1" collapsed="1"/>
    <col min="41" max="41" width="15.85546875" customWidth="1"/>
    <col min="42" max="42" width="14.85546875" customWidth="1" collapsed="1"/>
    <col min="43" max="43" width="15.85546875" customWidth="1"/>
    <col min="44" max="44" width="14.85546875" customWidth="1" collapsed="1"/>
    <col min="45" max="45" width="15.85546875" customWidth="1"/>
    <col min="46" max="46" width="14.85546875" customWidth="1" collapsed="1"/>
    <col min="47" max="47" width="15.85546875" customWidth="1"/>
    <col min="48" max="48" width="14.85546875" customWidth="1" collapsed="1"/>
    <col min="49" max="49" width="15.85546875" customWidth="1"/>
    <col min="50" max="50" width="14.85546875" customWidth="1" collapsed="1"/>
    <col min="51" max="51" width="15.85546875" customWidth="1"/>
    <col min="52" max="52" width="14.85546875" customWidth="1" collapsed="1"/>
    <col min="53" max="53" width="15.85546875" customWidth="1"/>
    <col min="54" max="54" width="14.85546875" customWidth="1" collapsed="1"/>
    <col min="55" max="55" width="15.85546875" customWidth="1"/>
    <col min="56" max="56" width="14.85546875" customWidth="1" collapsed="1"/>
    <col min="57" max="57" width="15.85546875" customWidth="1"/>
    <col min="58" max="58" width="14.85546875" customWidth="1" collapsed="1"/>
    <col min="59" max="59" width="15.85546875" customWidth="1"/>
    <col min="60" max="60" width="14.85546875" customWidth="1" collapsed="1"/>
    <col min="61" max="61" width="15.85546875" customWidth="1"/>
    <col min="62" max="62" width="14.85546875" customWidth="1" collapsed="1"/>
    <col min="63" max="63" width="15.85546875" customWidth="1"/>
    <col min="64" max="64" width="14.85546875" customWidth="1" collapsed="1"/>
    <col min="65" max="65" width="15.85546875" customWidth="1"/>
    <col min="66" max="66" width="14.85546875" customWidth="1" collapsed="1"/>
    <col min="67" max="67" width="15.85546875" customWidth="1"/>
    <col min="68" max="68" width="14.85546875" customWidth="1" collapsed="1"/>
    <col min="69" max="69" width="15.85546875" customWidth="1"/>
    <col min="70" max="70" width="14.85546875" customWidth="1" collapsed="1"/>
    <col min="71" max="71" width="15.85546875" customWidth="1"/>
    <col min="72" max="72" width="14.85546875" customWidth="1" collapsed="1"/>
    <col min="73" max="73" width="15.85546875" customWidth="1"/>
    <col min="74" max="74" width="14.85546875" customWidth="1" collapsed="1"/>
    <col min="75" max="75" width="15.85546875" customWidth="1"/>
    <col min="76" max="76" width="14.85546875" customWidth="1" collapsed="1"/>
    <col min="77" max="77" width="15.85546875" customWidth="1"/>
    <col min="78" max="78" width="14.85546875" customWidth="1" collapsed="1"/>
    <col min="79" max="79" width="15.85546875" customWidth="1"/>
    <col min="80" max="80" width="14.85546875" customWidth="1" collapsed="1"/>
    <col min="81" max="81" width="15.85546875" customWidth="1"/>
    <col min="82" max="82" width="14.85546875" customWidth="1" collapsed="1"/>
    <col min="83" max="83" width="15.85546875" customWidth="1"/>
    <col min="84" max="84" width="14.85546875" customWidth="1" collapsed="1"/>
    <col min="85" max="85" width="15.85546875" customWidth="1"/>
    <col min="86" max="86" width="14.85546875" customWidth="1" collapsed="1"/>
    <col min="87" max="87" width="15.85546875" customWidth="1"/>
    <col min="88" max="88" width="14.85546875" customWidth="1" collapsed="1"/>
    <col min="89" max="89" width="15.85546875" customWidth="1"/>
    <col min="90" max="90" width="14.85546875" customWidth="1" collapsed="1"/>
    <col min="91" max="91" width="15.85546875" customWidth="1"/>
    <col min="92" max="92" width="14.85546875" customWidth="1" collapsed="1"/>
    <col min="93" max="93" width="15.85546875" customWidth="1"/>
    <col min="94" max="94" width="14.85546875" customWidth="1" collapsed="1"/>
    <col min="95" max="95" width="15.85546875" customWidth="1"/>
    <col min="96" max="96" width="14.85546875" customWidth="1" collapsed="1"/>
    <col min="97" max="97" width="15.85546875" customWidth="1"/>
    <col min="98" max="98" width="14.85546875" customWidth="1" collapsed="1"/>
    <col min="99" max="99" width="15.85546875" customWidth="1"/>
    <col min="100" max="100" width="14.85546875" customWidth="1" collapsed="1"/>
    <col min="101" max="101" width="15.85546875" customWidth="1"/>
    <col min="102" max="102" width="14.85546875" customWidth="1" collapsed="1"/>
    <col min="103" max="103" width="15.85546875" customWidth="1"/>
    <col min="104" max="104" width="14.85546875" customWidth="1" collapsed="1"/>
    <col min="105" max="105" width="15.85546875" customWidth="1"/>
    <col min="106" max="106" width="14.85546875" customWidth="1" collapsed="1"/>
    <col min="107" max="107" width="15.85546875" customWidth="1"/>
  </cols>
  <sheetData>
    <row r="6" spans="1:107" ht="13.5" thickBot="1" x14ac:dyDescent="0.25"/>
    <row r="7" spans="1:107" ht="15.75" x14ac:dyDescent="0.25">
      <c r="A7" s="156" t="s">
        <v>10</v>
      </c>
      <c r="B7" s="166">
        <v>44190</v>
      </c>
      <c r="C7" s="176"/>
      <c r="D7" s="166">
        <f>B8+1</f>
        <v>44197</v>
      </c>
      <c r="E7" s="176"/>
      <c r="F7" s="166">
        <f>D8+1</f>
        <v>44204</v>
      </c>
      <c r="G7" s="176"/>
      <c r="H7" s="166">
        <f>F8+1</f>
        <v>44211</v>
      </c>
      <c r="I7" s="176"/>
      <c r="J7" s="166">
        <f>H8+1</f>
        <v>44218</v>
      </c>
      <c r="K7" s="176"/>
      <c r="L7" s="166">
        <f>J8+1</f>
        <v>44225</v>
      </c>
      <c r="M7" s="176"/>
      <c r="N7" s="166">
        <f>L8+1</f>
        <v>44232</v>
      </c>
      <c r="O7" s="176"/>
      <c r="P7" s="166">
        <f>N8+1</f>
        <v>44239</v>
      </c>
      <c r="Q7" s="176"/>
      <c r="R7" s="166">
        <f>P8+1</f>
        <v>44246</v>
      </c>
      <c r="S7" s="176"/>
      <c r="T7" s="166">
        <f>R8+1</f>
        <v>44253</v>
      </c>
      <c r="U7" s="176"/>
      <c r="V7" s="166">
        <f>T8+1</f>
        <v>44260</v>
      </c>
      <c r="W7" s="176"/>
      <c r="X7" s="166">
        <f>V8+1</f>
        <v>44267</v>
      </c>
      <c r="Y7" s="176"/>
      <c r="Z7" s="166">
        <f>X8+1</f>
        <v>44274</v>
      </c>
      <c r="AA7" s="176"/>
      <c r="AB7" s="166">
        <f>Z8+2</f>
        <v>44281</v>
      </c>
      <c r="AC7" s="176"/>
      <c r="AD7" s="166">
        <f>AB8+1</f>
        <v>44288</v>
      </c>
      <c r="AE7" s="176"/>
      <c r="AF7" s="166">
        <f>AD8+1</f>
        <v>44295</v>
      </c>
      <c r="AG7" s="176"/>
      <c r="AH7" s="166">
        <f>AF8+1</f>
        <v>44302</v>
      </c>
      <c r="AI7" s="176"/>
      <c r="AJ7" s="166">
        <f>AH8+1</f>
        <v>44309</v>
      </c>
      <c r="AK7" s="176"/>
      <c r="AL7" s="166">
        <f>AJ8+1</f>
        <v>44316</v>
      </c>
      <c r="AM7" s="176"/>
      <c r="AN7" s="166">
        <f>AL8+1</f>
        <v>44323</v>
      </c>
      <c r="AO7" s="176"/>
      <c r="AP7" s="166">
        <f>AN8+1</f>
        <v>44330</v>
      </c>
      <c r="AQ7" s="176"/>
      <c r="AR7" s="166">
        <f>AP8+1</f>
        <v>44337</v>
      </c>
      <c r="AS7" s="176"/>
      <c r="AT7" s="166">
        <f>AR8+1</f>
        <v>44344</v>
      </c>
      <c r="AU7" s="176"/>
      <c r="AV7" s="166">
        <f>AT8+1</f>
        <v>44351</v>
      </c>
      <c r="AW7" s="176"/>
      <c r="AX7" s="166">
        <f>AV8+1</f>
        <v>44358</v>
      </c>
      <c r="AY7" s="176"/>
      <c r="AZ7" s="166">
        <f>AX8+1</f>
        <v>44365</v>
      </c>
      <c r="BA7" s="176"/>
      <c r="BB7" s="166">
        <f>AZ8+1</f>
        <v>44372</v>
      </c>
      <c r="BC7" s="176"/>
      <c r="BD7" s="166">
        <f>BB8+1</f>
        <v>44379</v>
      </c>
      <c r="BE7" s="176"/>
      <c r="BF7" s="166">
        <f>BD8+1</f>
        <v>44386</v>
      </c>
      <c r="BG7" s="176"/>
      <c r="BH7" s="166">
        <f>BF8+4</f>
        <v>44396</v>
      </c>
      <c r="BI7" s="176"/>
      <c r="BJ7" s="166">
        <f>BH8+1</f>
        <v>44403</v>
      </c>
      <c r="BK7" s="176"/>
      <c r="BL7" s="166">
        <f>BJ8+1</f>
        <v>44410</v>
      </c>
      <c r="BM7" s="176"/>
      <c r="BN7" s="166">
        <f>BL8+1</f>
        <v>44417</v>
      </c>
      <c r="BO7" s="176"/>
      <c r="BP7" s="166">
        <f>BN8+1</f>
        <v>44424</v>
      </c>
      <c r="BQ7" s="176"/>
      <c r="BR7" s="166">
        <f>BP8+1</f>
        <v>44431</v>
      </c>
      <c r="BS7" s="176"/>
      <c r="BT7" s="166">
        <f>BR8+1</f>
        <v>44438</v>
      </c>
      <c r="BU7" s="176"/>
      <c r="BV7" s="166">
        <f>BT8+1</f>
        <v>44445</v>
      </c>
      <c r="BW7" s="176"/>
      <c r="BX7" s="166">
        <f>BV8+1</f>
        <v>44452</v>
      </c>
      <c r="BY7" s="176"/>
      <c r="BZ7" s="166">
        <f>BX8+1</f>
        <v>44459</v>
      </c>
      <c r="CA7" s="176"/>
      <c r="CB7" s="166">
        <f>BZ8+1</f>
        <v>44466</v>
      </c>
      <c r="CC7" s="176"/>
      <c r="CD7" s="166">
        <f>CB8+1</f>
        <v>44473</v>
      </c>
      <c r="CE7" s="176"/>
      <c r="CF7" s="166">
        <f>CD8+1</f>
        <v>44480</v>
      </c>
      <c r="CG7" s="176"/>
      <c r="CH7" s="166">
        <f>CF8+1</f>
        <v>44487</v>
      </c>
      <c r="CI7" s="176"/>
      <c r="CJ7" s="166">
        <f>CH8+1</f>
        <v>44494</v>
      </c>
      <c r="CK7" s="176"/>
      <c r="CL7" s="166">
        <f>CJ8+1</f>
        <v>44501</v>
      </c>
      <c r="CM7" s="176"/>
      <c r="CN7" s="166">
        <f>CL8+1</f>
        <v>44508</v>
      </c>
      <c r="CO7" s="176"/>
      <c r="CP7" s="166">
        <f>CN8+1</f>
        <v>44515</v>
      </c>
      <c r="CQ7" s="176"/>
      <c r="CR7" s="166">
        <f>CP8+1</f>
        <v>44522</v>
      </c>
      <c r="CS7" s="176"/>
      <c r="CT7" s="166">
        <f>CR8+1</f>
        <v>44529</v>
      </c>
      <c r="CU7" s="176"/>
      <c r="CV7" s="166">
        <f>CT8+1</f>
        <v>44536</v>
      </c>
      <c r="CW7" s="176"/>
      <c r="CX7" s="166">
        <f>CV8+1</f>
        <v>44543</v>
      </c>
      <c r="CY7" s="176"/>
      <c r="CZ7" s="166">
        <f>CX8+1</f>
        <v>44550</v>
      </c>
      <c r="DA7" s="176"/>
      <c r="DB7" s="166">
        <f>CZ8+1</f>
        <v>44557</v>
      </c>
      <c r="DC7" s="176"/>
    </row>
    <row r="8" spans="1:107" ht="15.75" x14ac:dyDescent="0.25">
      <c r="A8" s="156" t="s">
        <v>11</v>
      </c>
      <c r="B8" s="168">
        <f t="shared" ref="B8:D8" si="0">B7+6</f>
        <v>44196</v>
      </c>
      <c r="C8" s="177"/>
      <c r="D8" s="168">
        <f t="shared" si="0"/>
        <v>44203</v>
      </c>
      <c r="E8" s="177"/>
      <c r="F8" s="168">
        <f t="shared" ref="F8" si="1">F7+6</f>
        <v>44210</v>
      </c>
      <c r="G8" s="177"/>
      <c r="H8" s="168">
        <f t="shared" ref="H8:J8" si="2">H7+6</f>
        <v>44217</v>
      </c>
      <c r="I8" s="177"/>
      <c r="J8" s="168">
        <f t="shared" si="2"/>
        <v>44224</v>
      </c>
      <c r="K8" s="177"/>
      <c r="L8" s="168">
        <f t="shared" ref="L8" si="3">L7+6</f>
        <v>44231</v>
      </c>
      <c r="M8" s="177"/>
      <c r="N8" s="168">
        <f t="shared" ref="N8" si="4">N7+6</f>
        <v>44238</v>
      </c>
      <c r="O8" s="177"/>
      <c r="P8" s="168">
        <f t="shared" ref="P8:R8" si="5">P7+6</f>
        <v>44245</v>
      </c>
      <c r="Q8" s="177"/>
      <c r="R8" s="168">
        <f t="shared" si="5"/>
        <v>44252</v>
      </c>
      <c r="S8" s="177"/>
      <c r="T8" s="168">
        <f t="shared" ref="T8" si="6">T7+6</f>
        <v>44259</v>
      </c>
      <c r="U8" s="177"/>
      <c r="V8" s="168">
        <f t="shared" ref="V8:X8" si="7">V7+6</f>
        <v>44266</v>
      </c>
      <c r="W8" s="177"/>
      <c r="X8" s="168">
        <f t="shared" si="7"/>
        <v>44273</v>
      </c>
      <c r="Y8" s="177"/>
      <c r="Z8" s="168">
        <f>Z7+5</f>
        <v>44279</v>
      </c>
      <c r="AA8" s="177"/>
      <c r="AB8" s="168">
        <f>AB7+6</f>
        <v>44287</v>
      </c>
      <c r="AC8" s="177"/>
      <c r="AD8" s="168">
        <f>AD7+6</f>
        <v>44294</v>
      </c>
      <c r="AE8" s="177"/>
      <c r="AF8" s="168">
        <f>AF7+6</f>
        <v>44301</v>
      </c>
      <c r="AG8" s="177"/>
      <c r="AH8" s="168">
        <f>AH7+6</f>
        <v>44308</v>
      </c>
      <c r="AI8" s="177"/>
      <c r="AJ8" s="168">
        <f>AJ7+6</f>
        <v>44315</v>
      </c>
      <c r="AK8" s="177"/>
      <c r="AL8" s="168">
        <f>AL7+6</f>
        <v>44322</v>
      </c>
      <c r="AM8" s="177"/>
      <c r="AN8" s="168">
        <f>AN7+6</f>
        <v>44329</v>
      </c>
      <c r="AO8" s="177"/>
      <c r="AP8" s="168">
        <f>AP7+6</f>
        <v>44336</v>
      </c>
      <c r="AQ8" s="177"/>
      <c r="AR8" s="168">
        <f>AR7+6</f>
        <v>44343</v>
      </c>
      <c r="AS8" s="177"/>
      <c r="AT8" s="168">
        <f>AT7+6</f>
        <v>44350</v>
      </c>
      <c r="AU8" s="177"/>
      <c r="AV8" s="168">
        <f>AV7+6</f>
        <v>44357</v>
      </c>
      <c r="AW8" s="177"/>
      <c r="AX8" s="168">
        <f>AX7+6</f>
        <v>44364</v>
      </c>
      <c r="AY8" s="177"/>
      <c r="AZ8" s="168">
        <f>AZ7+6</f>
        <v>44371</v>
      </c>
      <c r="BA8" s="177"/>
      <c r="BB8" s="168">
        <f>BB7+6</f>
        <v>44378</v>
      </c>
      <c r="BC8" s="177"/>
      <c r="BD8" s="168">
        <f>BD7+6</f>
        <v>44385</v>
      </c>
      <c r="BE8" s="177"/>
      <c r="BF8" s="168">
        <f>BF7+6</f>
        <v>44392</v>
      </c>
      <c r="BG8" s="177"/>
      <c r="BH8" s="168">
        <f>BH7+6</f>
        <v>44402</v>
      </c>
      <c r="BI8" s="177"/>
      <c r="BJ8" s="168">
        <f>BJ7+6</f>
        <v>44409</v>
      </c>
      <c r="BK8" s="177"/>
      <c r="BL8" s="168">
        <f>BL7+6</f>
        <v>44416</v>
      </c>
      <c r="BM8" s="177"/>
      <c r="BN8" s="168">
        <f>BN7+6</f>
        <v>44423</v>
      </c>
      <c r="BO8" s="177"/>
      <c r="BP8" s="168">
        <f>BP7+6</f>
        <v>44430</v>
      </c>
      <c r="BQ8" s="177"/>
      <c r="BR8" s="168">
        <f>BR7+6</f>
        <v>44437</v>
      </c>
      <c r="BS8" s="177"/>
      <c r="BT8" s="168">
        <f>BT7+6</f>
        <v>44444</v>
      </c>
      <c r="BU8" s="177"/>
      <c r="BV8" s="168">
        <f>BV7+6</f>
        <v>44451</v>
      </c>
      <c r="BW8" s="177"/>
      <c r="BX8" s="168">
        <f>BX7+6</f>
        <v>44458</v>
      </c>
      <c r="BY8" s="177"/>
      <c r="BZ8" s="168">
        <f>BZ7+6</f>
        <v>44465</v>
      </c>
      <c r="CA8" s="177"/>
      <c r="CB8" s="168">
        <f>CB7+6</f>
        <v>44472</v>
      </c>
      <c r="CC8" s="177"/>
      <c r="CD8" s="168">
        <f>CD7+6</f>
        <v>44479</v>
      </c>
      <c r="CE8" s="177"/>
      <c r="CF8" s="168">
        <f>CF7+6</f>
        <v>44486</v>
      </c>
      <c r="CG8" s="177"/>
      <c r="CH8" s="168">
        <f>CH7+6</f>
        <v>44493</v>
      </c>
      <c r="CI8" s="177"/>
      <c r="CJ8" s="168">
        <f>CJ7+6</f>
        <v>44500</v>
      </c>
      <c r="CK8" s="177"/>
      <c r="CL8" s="168">
        <f>CL7+6</f>
        <v>44507</v>
      </c>
      <c r="CM8" s="177"/>
      <c r="CN8" s="168">
        <f>CN7+6</f>
        <v>44514</v>
      </c>
      <c r="CO8" s="177"/>
      <c r="CP8" s="168">
        <f>CP7+6</f>
        <v>44521</v>
      </c>
      <c r="CQ8" s="177"/>
      <c r="CR8" s="168">
        <f>CR7+6</f>
        <v>44528</v>
      </c>
      <c r="CS8" s="177"/>
      <c r="CT8" s="168">
        <f>CT7+6</f>
        <v>44535</v>
      </c>
      <c r="CU8" s="177"/>
      <c r="CV8" s="168">
        <f>CV7+6</f>
        <v>44542</v>
      </c>
      <c r="CW8" s="177"/>
      <c r="CX8" s="168">
        <f>CX7+6</f>
        <v>44549</v>
      </c>
      <c r="CY8" s="177"/>
      <c r="CZ8" s="168">
        <f>CZ7+6</f>
        <v>44556</v>
      </c>
      <c r="DA8" s="177"/>
      <c r="DB8" s="168">
        <f>DB7+6</f>
        <v>44563</v>
      </c>
      <c r="DC8" s="177"/>
    </row>
    <row r="9" spans="1:107" ht="15.75" x14ac:dyDescent="0.25">
      <c r="A9" s="2"/>
      <c r="B9" s="151" t="s">
        <v>12</v>
      </c>
      <c r="C9" s="151" t="s">
        <v>13</v>
      </c>
      <c r="D9" s="151" t="s">
        <v>12</v>
      </c>
      <c r="E9" s="151" t="s">
        <v>13</v>
      </c>
      <c r="F9" s="151" t="s">
        <v>12</v>
      </c>
      <c r="G9" s="151" t="s">
        <v>13</v>
      </c>
      <c r="H9" s="151" t="s">
        <v>12</v>
      </c>
      <c r="I9" s="151" t="s">
        <v>13</v>
      </c>
      <c r="J9" s="151" t="s">
        <v>12</v>
      </c>
      <c r="K9" s="151" t="s">
        <v>13</v>
      </c>
      <c r="L9" s="151" t="s">
        <v>12</v>
      </c>
      <c r="M9" s="151" t="s">
        <v>13</v>
      </c>
      <c r="N9" s="151" t="s">
        <v>12</v>
      </c>
      <c r="O9" s="151" t="s">
        <v>13</v>
      </c>
      <c r="P9" s="151" t="s">
        <v>12</v>
      </c>
      <c r="Q9" s="151" t="s">
        <v>13</v>
      </c>
      <c r="R9" s="151" t="s">
        <v>12</v>
      </c>
      <c r="S9" s="151" t="s">
        <v>13</v>
      </c>
      <c r="T9" s="151" t="s">
        <v>12</v>
      </c>
      <c r="U9" s="151" t="s">
        <v>13</v>
      </c>
      <c r="V9" s="151" t="s">
        <v>12</v>
      </c>
      <c r="W9" s="151" t="s">
        <v>13</v>
      </c>
      <c r="X9" s="151" t="s">
        <v>12</v>
      </c>
      <c r="Y9" s="151" t="s">
        <v>13</v>
      </c>
      <c r="Z9" s="151" t="s">
        <v>12</v>
      </c>
      <c r="AA9" s="151" t="s">
        <v>13</v>
      </c>
      <c r="AB9" s="151" t="s">
        <v>12</v>
      </c>
      <c r="AC9" s="151" t="s">
        <v>13</v>
      </c>
      <c r="AD9" s="151" t="s">
        <v>12</v>
      </c>
      <c r="AE9" s="151" t="s">
        <v>13</v>
      </c>
      <c r="AF9" s="151" t="s">
        <v>12</v>
      </c>
      <c r="AG9" s="151" t="s">
        <v>13</v>
      </c>
      <c r="AH9" s="151" t="s">
        <v>12</v>
      </c>
      <c r="AI9" s="151" t="s">
        <v>13</v>
      </c>
      <c r="AJ9" s="151" t="s">
        <v>12</v>
      </c>
      <c r="AK9" s="151" t="s">
        <v>13</v>
      </c>
      <c r="AL9" s="151" t="s">
        <v>12</v>
      </c>
      <c r="AM9" s="151" t="s">
        <v>13</v>
      </c>
      <c r="AN9" s="151" t="s">
        <v>12</v>
      </c>
      <c r="AO9" s="151" t="s">
        <v>13</v>
      </c>
      <c r="AP9" s="151" t="s">
        <v>12</v>
      </c>
      <c r="AQ9" s="151" t="s">
        <v>13</v>
      </c>
      <c r="AR9" s="151" t="s">
        <v>12</v>
      </c>
      <c r="AS9" s="151" t="s">
        <v>13</v>
      </c>
      <c r="AT9" s="151" t="s">
        <v>12</v>
      </c>
      <c r="AU9" s="151" t="s">
        <v>13</v>
      </c>
      <c r="AV9" s="151" t="s">
        <v>12</v>
      </c>
      <c r="AW9" s="151" t="s">
        <v>13</v>
      </c>
      <c r="AX9" s="151" t="s">
        <v>12</v>
      </c>
      <c r="AY9" s="151" t="s">
        <v>13</v>
      </c>
      <c r="AZ9" s="151" t="s">
        <v>12</v>
      </c>
      <c r="BA9" s="151" t="s">
        <v>13</v>
      </c>
      <c r="BB9" s="151" t="s">
        <v>12</v>
      </c>
      <c r="BC9" s="151" t="s">
        <v>13</v>
      </c>
      <c r="BD9" s="151" t="s">
        <v>12</v>
      </c>
      <c r="BE9" s="151" t="s">
        <v>13</v>
      </c>
      <c r="BF9" s="151" t="s">
        <v>12</v>
      </c>
      <c r="BG9" s="151" t="s">
        <v>13</v>
      </c>
      <c r="BH9" s="151" t="s">
        <v>12</v>
      </c>
      <c r="BI9" s="151" t="s">
        <v>13</v>
      </c>
      <c r="BJ9" s="151" t="s">
        <v>12</v>
      </c>
      <c r="BK9" s="151" t="s">
        <v>13</v>
      </c>
      <c r="BL9" s="151" t="s">
        <v>12</v>
      </c>
      <c r="BM9" s="151" t="s">
        <v>13</v>
      </c>
      <c r="BN9" s="151" t="s">
        <v>12</v>
      </c>
      <c r="BO9" s="151" t="s">
        <v>13</v>
      </c>
      <c r="BP9" s="151" t="s">
        <v>12</v>
      </c>
      <c r="BQ9" s="151" t="s">
        <v>13</v>
      </c>
      <c r="BR9" s="151" t="s">
        <v>12</v>
      </c>
      <c r="BS9" s="151" t="s">
        <v>13</v>
      </c>
      <c r="BT9" s="151" t="s">
        <v>12</v>
      </c>
      <c r="BU9" s="151" t="s">
        <v>13</v>
      </c>
      <c r="BV9" s="151" t="s">
        <v>12</v>
      </c>
      <c r="BW9" s="151" t="s">
        <v>13</v>
      </c>
      <c r="BX9" s="151" t="s">
        <v>12</v>
      </c>
      <c r="BY9" s="151" t="s">
        <v>13</v>
      </c>
      <c r="BZ9" s="151" t="s">
        <v>12</v>
      </c>
      <c r="CA9" s="151" t="s">
        <v>13</v>
      </c>
      <c r="CB9" s="151" t="s">
        <v>12</v>
      </c>
      <c r="CC9" s="151" t="s">
        <v>13</v>
      </c>
      <c r="CD9" s="151" t="s">
        <v>12</v>
      </c>
      <c r="CE9" s="151" t="s">
        <v>13</v>
      </c>
      <c r="CF9" s="151" t="s">
        <v>12</v>
      </c>
      <c r="CG9" s="151" t="s">
        <v>13</v>
      </c>
      <c r="CH9" s="151" t="s">
        <v>12</v>
      </c>
      <c r="CI9" s="151" t="s">
        <v>13</v>
      </c>
      <c r="CJ9" s="151" t="s">
        <v>12</v>
      </c>
      <c r="CK9" s="151" t="s">
        <v>13</v>
      </c>
      <c r="CL9" s="151" t="s">
        <v>12</v>
      </c>
      <c r="CM9" s="151" t="s">
        <v>13</v>
      </c>
      <c r="CN9" s="151" t="s">
        <v>12</v>
      </c>
      <c r="CO9" s="151" t="s">
        <v>13</v>
      </c>
      <c r="CP9" s="151" t="s">
        <v>12</v>
      </c>
      <c r="CQ9" s="151" t="s">
        <v>13</v>
      </c>
      <c r="CR9" s="151" t="s">
        <v>12</v>
      </c>
      <c r="CS9" s="151" t="s">
        <v>13</v>
      </c>
      <c r="CT9" s="151" t="s">
        <v>12</v>
      </c>
      <c r="CU9" s="151" t="s">
        <v>13</v>
      </c>
      <c r="CV9" s="151" t="s">
        <v>12</v>
      </c>
      <c r="CW9" s="151" t="s">
        <v>13</v>
      </c>
      <c r="CX9" s="151" t="s">
        <v>12</v>
      </c>
      <c r="CY9" s="151" t="s">
        <v>13</v>
      </c>
      <c r="CZ9" s="151" t="s">
        <v>12</v>
      </c>
      <c r="DA9" s="151" t="s">
        <v>13</v>
      </c>
      <c r="DB9" s="151" t="s">
        <v>12</v>
      </c>
      <c r="DC9" s="151" t="s">
        <v>13</v>
      </c>
    </row>
    <row r="10" spans="1:107" ht="15.75" x14ac:dyDescent="0.25">
      <c r="A10" s="3" t="s">
        <v>0</v>
      </c>
      <c r="B10" s="150">
        <v>12</v>
      </c>
      <c r="C10" s="150">
        <v>12.5</v>
      </c>
      <c r="D10" s="150"/>
      <c r="E10" s="150"/>
      <c r="F10" s="150"/>
      <c r="G10" s="150"/>
      <c r="H10" s="150">
        <v>12.2</v>
      </c>
      <c r="I10" s="150">
        <v>12.6</v>
      </c>
      <c r="J10" s="150"/>
      <c r="K10" s="150"/>
      <c r="L10" s="150"/>
      <c r="M10" s="150"/>
      <c r="N10" s="150"/>
      <c r="O10" s="150"/>
      <c r="P10" s="150">
        <v>12.3</v>
      </c>
      <c r="Q10" s="150">
        <v>12.7</v>
      </c>
      <c r="R10" s="150"/>
      <c r="S10" s="150"/>
      <c r="T10" s="150"/>
      <c r="U10" s="150"/>
      <c r="V10" s="150">
        <v>12.4</v>
      </c>
      <c r="W10" s="150">
        <v>12.8</v>
      </c>
      <c r="X10" s="150"/>
      <c r="Y10" s="150"/>
      <c r="Z10" s="150">
        <v>12.5</v>
      </c>
      <c r="AA10" s="150">
        <v>13</v>
      </c>
      <c r="AB10" s="150"/>
      <c r="AC10" s="150"/>
      <c r="AD10" s="150">
        <v>12.7</v>
      </c>
      <c r="AE10" s="150">
        <v>13</v>
      </c>
      <c r="AF10" s="150"/>
      <c r="AG10" s="150"/>
      <c r="AH10" s="150">
        <f>AH11</f>
        <v>13.2</v>
      </c>
      <c r="AI10" s="150">
        <f>AI11</f>
        <v>13.6</v>
      </c>
      <c r="AJ10" s="150"/>
      <c r="AK10" s="150"/>
      <c r="AL10" s="150">
        <v>13.5</v>
      </c>
      <c r="AM10" s="150">
        <v>13.7</v>
      </c>
      <c r="AN10" s="150"/>
      <c r="AO10" s="150"/>
      <c r="AP10" s="150"/>
      <c r="AQ10" s="150"/>
      <c r="AR10" s="150">
        <v>13.5</v>
      </c>
      <c r="AS10" s="150">
        <v>14</v>
      </c>
      <c r="AT10" s="150"/>
      <c r="AU10" s="150"/>
      <c r="AV10" s="150">
        <v>14</v>
      </c>
      <c r="AW10" s="150">
        <v>14.5</v>
      </c>
      <c r="AX10" s="150"/>
      <c r="AY10" s="150"/>
      <c r="AZ10" s="150"/>
      <c r="BA10" s="150"/>
      <c r="BB10" s="150"/>
      <c r="BC10" s="150"/>
      <c r="BD10" s="150">
        <v>13.8</v>
      </c>
      <c r="BE10" s="150">
        <v>14.5</v>
      </c>
      <c r="BF10" s="150"/>
      <c r="BG10" s="150"/>
      <c r="BH10" s="150">
        <v>13.6</v>
      </c>
      <c r="BI10" s="150">
        <v>13.9</v>
      </c>
      <c r="BJ10" s="150">
        <v>13.5</v>
      </c>
      <c r="BK10" s="150">
        <v>13.8</v>
      </c>
      <c r="BL10" s="150">
        <v>13.7</v>
      </c>
      <c r="BM10" s="150">
        <v>13.9</v>
      </c>
      <c r="BN10" s="150"/>
      <c r="BO10" s="150"/>
      <c r="BP10" s="150">
        <v>13.5</v>
      </c>
      <c r="BQ10" s="150">
        <v>13.8</v>
      </c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>
        <v>13</v>
      </c>
      <c r="CG10" s="150">
        <v>13.4</v>
      </c>
      <c r="CH10" s="150"/>
      <c r="CI10" s="150"/>
      <c r="CJ10" s="150"/>
      <c r="CK10" s="150"/>
      <c r="CL10" s="150">
        <f>CL11</f>
        <v>12.5</v>
      </c>
      <c r="CM10" s="150">
        <f>CM11</f>
        <v>13.2</v>
      </c>
      <c r="CN10" s="150"/>
      <c r="CO10" s="150"/>
      <c r="CP10" s="150"/>
      <c r="CQ10" s="150"/>
      <c r="CR10" s="150"/>
      <c r="CS10" s="150"/>
      <c r="CT10" s="150">
        <v>12</v>
      </c>
      <c r="CU10" s="150">
        <v>12.8</v>
      </c>
      <c r="CV10" s="150"/>
      <c r="CW10" s="150"/>
      <c r="CX10" s="150">
        <v>12</v>
      </c>
      <c r="CY10" s="150">
        <v>12.8</v>
      </c>
      <c r="CZ10" s="150"/>
      <c r="DA10" s="150"/>
      <c r="DB10" s="150"/>
      <c r="DC10" s="150"/>
    </row>
    <row r="11" spans="1:107" ht="15.75" x14ac:dyDescent="0.25">
      <c r="A11" s="2" t="s">
        <v>1</v>
      </c>
      <c r="B11" s="151">
        <v>12</v>
      </c>
      <c r="C11" s="151">
        <v>12.5</v>
      </c>
      <c r="D11" s="151"/>
      <c r="E11" s="151"/>
      <c r="F11" s="151"/>
      <c r="G11" s="151"/>
      <c r="H11" s="151">
        <v>12.2</v>
      </c>
      <c r="I11" s="151">
        <v>12.6</v>
      </c>
      <c r="J11" s="151"/>
      <c r="K11" s="151"/>
      <c r="L11" s="151"/>
      <c r="M11" s="151"/>
      <c r="N11" s="151"/>
      <c r="O11" s="151"/>
      <c r="P11" s="151">
        <v>12.3</v>
      </c>
      <c r="Q11" s="151">
        <v>12.7</v>
      </c>
      <c r="R11" s="151"/>
      <c r="S11" s="151"/>
      <c r="T11" s="151"/>
      <c r="U11" s="151"/>
      <c r="V11" s="151">
        <v>12.4</v>
      </c>
      <c r="W11" s="151">
        <v>12.8</v>
      </c>
      <c r="X11" s="151"/>
      <c r="Y11" s="151"/>
      <c r="Z11" s="151">
        <v>12.5</v>
      </c>
      <c r="AA11" s="151">
        <v>13</v>
      </c>
      <c r="AB11" s="151"/>
      <c r="AC11" s="151"/>
      <c r="AD11" s="151">
        <v>12.7</v>
      </c>
      <c r="AE11" s="151">
        <v>13</v>
      </c>
      <c r="AF11" s="151"/>
      <c r="AG11" s="151"/>
      <c r="AH11" s="151">
        <v>13.2</v>
      </c>
      <c r="AI11" s="151">
        <v>13.6</v>
      </c>
      <c r="AJ11" s="151"/>
      <c r="AK11" s="151"/>
      <c r="AL11" s="151">
        <v>13.5</v>
      </c>
      <c r="AM11" s="151">
        <v>13.7</v>
      </c>
      <c r="AN11" s="151"/>
      <c r="AO11" s="151"/>
      <c r="AP11" s="151"/>
      <c r="AQ11" s="151"/>
      <c r="AR11" s="151">
        <v>13.5</v>
      </c>
      <c r="AS11" s="151">
        <v>14</v>
      </c>
      <c r="AT11" s="151"/>
      <c r="AU11" s="151"/>
      <c r="AV11" s="151">
        <v>14</v>
      </c>
      <c r="AW11" s="151">
        <v>14.5</v>
      </c>
      <c r="AX11" s="151"/>
      <c r="AY11" s="151"/>
      <c r="AZ11" s="151"/>
      <c r="BA11" s="151"/>
      <c r="BB11" s="151"/>
      <c r="BC11" s="151"/>
      <c r="BD11" s="151">
        <v>13.8</v>
      </c>
      <c r="BE11" s="151">
        <v>14.5</v>
      </c>
      <c r="BF11" s="151"/>
      <c r="BG11" s="151"/>
      <c r="BH11" s="151">
        <v>13.5</v>
      </c>
      <c r="BI11" s="151">
        <v>13.8</v>
      </c>
      <c r="BJ11" s="151">
        <v>13.5</v>
      </c>
      <c r="BK11" s="151">
        <v>13.8</v>
      </c>
      <c r="BL11" s="151">
        <v>13.7</v>
      </c>
      <c r="BM11" s="151">
        <v>13.9</v>
      </c>
      <c r="BN11" s="151"/>
      <c r="BO11" s="151"/>
      <c r="BP11" s="151">
        <v>13.5</v>
      </c>
      <c r="BQ11" s="151">
        <v>13.8</v>
      </c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>
        <v>13</v>
      </c>
      <c r="CG11" s="151">
        <v>13.4</v>
      </c>
      <c r="CH11" s="151"/>
      <c r="CI11" s="151"/>
      <c r="CJ11" s="151"/>
      <c r="CK11" s="151"/>
      <c r="CL11" s="151">
        <v>12.5</v>
      </c>
      <c r="CM11" s="151">
        <v>13.2</v>
      </c>
      <c r="CN11" s="151"/>
      <c r="CO11" s="151"/>
      <c r="CP11" s="151"/>
      <c r="CQ11" s="151"/>
      <c r="CR11" s="151"/>
      <c r="CS11" s="151"/>
      <c r="CT11" s="151">
        <v>12</v>
      </c>
      <c r="CU11" s="151">
        <v>12.8</v>
      </c>
      <c r="CV11" s="151"/>
      <c r="CW11" s="151"/>
      <c r="CX11" s="151">
        <v>12</v>
      </c>
      <c r="CY11" s="151">
        <v>12.8</v>
      </c>
      <c r="CZ11" s="151"/>
      <c r="DA11" s="151"/>
      <c r="DB11" s="151"/>
      <c r="DC11" s="151"/>
    </row>
    <row r="12" spans="1:107" ht="15.75" x14ac:dyDescent="0.25">
      <c r="A12" s="3" t="s">
        <v>5</v>
      </c>
      <c r="B12" s="149">
        <v>9</v>
      </c>
      <c r="C12" s="149">
        <v>9.6</v>
      </c>
      <c r="D12" s="149"/>
      <c r="E12" s="149"/>
      <c r="F12" s="149"/>
      <c r="G12" s="149"/>
      <c r="H12" s="149">
        <v>9</v>
      </c>
      <c r="I12" s="149">
        <v>9.6999999999999993</v>
      </c>
      <c r="J12" s="149"/>
      <c r="K12" s="149"/>
      <c r="L12" s="149"/>
      <c r="M12" s="149"/>
      <c r="N12" s="149"/>
      <c r="O12" s="149"/>
      <c r="P12" s="149">
        <v>9</v>
      </c>
      <c r="Q12" s="149">
        <v>9.8000000000000007</v>
      </c>
      <c r="R12" s="149"/>
      <c r="S12" s="149"/>
      <c r="T12" s="149"/>
      <c r="U12" s="149"/>
      <c r="V12" s="149">
        <v>9.3000000000000007</v>
      </c>
      <c r="W12" s="149">
        <v>10.199999999999999</v>
      </c>
      <c r="X12" s="149"/>
      <c r="Y12" s="149"/>
      <c r="Z12" s="149">
        <v>9.8000000000000007</v>
      </c>
      <c r="AA12" s="149">
        <v>10.7</v>
      </c>
      <c r="AB12" s="149"/>
      <c r="AC12" s="149"/>
      <c r="AD12" s="149">
        <v>10</v>
      </c>
      <c r="AE12" s="149">
        <v>11</v>
      </c>
      <c r="AF12" s="149"/>
      <c r="AG12" s="149"/>
      <c r="AH12" s="149">
        <f>AH13</f>
        <v>10.7</v>
      </c>
      <c r="AI12" s="149">
        <f>AI13</f>
        <v>11.1</v>
      </c>
      <c r="AJ12" s="149"/>
      <c r="AK12" s="149"/>
      <c r="AL12" s="149">
        <v>10.7</v>
      </c>
      <c r="AM12" s="149">
        <v>11.5</v>
      </c>
      <c r="AN12" s="149"/>
      <c r="AO12" s="149"/>
      <c r="AP12" s="149"/>
      <c r="AQ12" s="149"/>
      <c r="AR12" s="149">
        <v>10.7</v>
      </c>
      <c r="AS12" s="149">
        <v>11.5</v>
      </c>
      <c r="AT12" s="149"/>
      <c r="AU12" s="149"/>
      <c r="AV12" s="149">
        <v>10.7</v>
      </c>
      <c r="AW12" s="149">
        <v>11.5</v>
      </c>
      <c r="AX12" s="149"/>
      <c r="AY12" s="149"/>
      <c r="AZ12" s="149"/>
      <c r="BA12" s="149"/>
      <c r="BB12" s="149"/>
      <c r="BC12" s="149"/>
      <c r="BD12" s="149">
        <v>10.9</v>
      </c>
      <c r="BE12" s="149">
        <v>11.5</v>
      </c>
      <c r="BF12" s="149"/>
      <c r="BG12" s="149"/>
      <c r="BH12" s="149">
        <v>11</v>
      </c>
      <c r="BI12" s="149">
        <v>11.5</v>
      </c>
      <c r="BJ12" s="149">
        <v>11.1</v>
      </c>
      <c r="BK12" s="149">
        <v>11.5</v>
      </c>
      <c r="BL12" s="149">
        <v>11.2</v>
      </c>
      <c r="BM12" s="149">
        <v>11.8</v>
      </c>
      <c r="BN12" s="149"/>
      <c r="BO12" s="149"/>
      <c r="BP12" s="149">
        <v>11.4</v>
      </c>
      <c r="BQ12" s="149">
        <v>12</v>
      </c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>
        <v>10.6</v>
      </c>
      <c r="CG12" s="149">
        <v>11.8</v>
      </c>
      <c r="CH12" s="149"/>
      <c r="CI12" s="149"/>
      <c r="CJ12" s="149"/>
      <c r="CK12" s="149"/>
      <c r="CL12" s="149">
        <v>10</v>
      </c>
      <c r="CM12" s="149">
        <v>11.5</v>
      </c>
      <c r="CN12" s="149"/>
      <c r="CO12" s="149"/>
      <c r="CP12" s="149"/>
      <c r="CQ12" s="149"/>
      <c r="CR12" s="149"/>
      <c r="CS12" s="149"/>
      <c r="CT12" s="149">
        <v>9.4</v>
      </c>
      <c r="CU12" s="149">
        <v>10.8</v>
      </c>
      <c r="CV12" s="149"/>
      <c r="CW12" s="149"/>
      <c r="CX12" s="149">
        <v>10</v>
      </c>
      <c r="CY12" s="149">
        <v>10.7</v>
      </c>
      <c r="CZ12" s="149"/>
      <c r="DA12" s="149"/>
      <c r="DB12" s="149"/>
      <c r="DC12" s="149"/>
    </row>
    <row r="13" spans="1:107" ht="15.75" x14ac:dyDescent="0.25">
      <c r="A13" s="2" t="s">
        <v>6</v>
      </c>
      <c r="B13" s="151">
        <v>9</v>
      </c>
      <c r="C13" s="151">
        <v>9.6</v>
      </c>
      <c r="D13" s="151"/>
      <c r="E13" s="151"/>
      <c r="F13" s="151"/>
      <c r="G13" s="151"/>
      <c r="H13" s="151">
        <v>9</v>
      </c>
      <c r="I13" s="151">
        <v>9.6999999999999993</v>
      </c>
      <c r="J13" s="151"/>
      <c r="K13" s="151"/>
      <c r="L13" s="151"/>
      <c r="M13" s="151"/>
      <c r="N13" s="151"/>
      <c r="O13" s="151"/>
      <c r="P13" s="151">
        <v>9</v>
      </c>
      <c r="Q13" s="151">
        <v>9.8000000000000007</v>
      </c>
      <c r="R13" s="151"/>
      <c r="S13" s="151"/>
      <c r="T13" s="151"/>
      <c r="U13" s="151"/>
      <c r="V13" s="151">
        <v>9.3000000000000007</v>
      </c>
      <c r="W13" s="151">
        <v>10.199999999999999</v>
      </c>
      <c r="X13" s="151"/>
      <c r="Y13" s="151"/>
      <c r="Z13" s="151">
        <v>9.8000000000000007</v>
      </c>
      <c r="AA13" s="151">
        <v>10.7</v>
      </c>
      <c r="AB13" s="151"/>
      <c r="AC13" s="151"/>
      <c r="AD13" s="151">
        <v>10</v>
      </c>
      <c r="AE13" s="151">
        <v>11</v>
      </c>
      <c r="AF13" s="151"/>
      <c r="AG13" s="151"/>
      <c r="AH13" s="151">
        <v>10.7</v>
      </c>
      <c r="AI13" s="151">
        <v>11.1</v>
      </c>
      <c r="AJ13" s="151"/>
      <c r="AK13" s="151"/>
      <c r="AL13" s="151">
        <v>10.7</v>
      </c>
      <c r="AM13" s="151">
        <v>11.5</v>
      </c>
      <c r="AN13" s="151"/>
      <c r="AO13" s="151"/>
      <c r="AP13" s="151"/>
      <c r="AQ13" s="151"/>
      <c r="AR13" s="151">
        <v>10.6</v>
      </c>
      <c r="AS13" s="151">
        <v>11.5</v>
      </c>
      <c r="AT13" s="151"/>
      <c r="AU13" s="151"/>
      <c r="AV13" s="151">
        <v>10.6</v>
      </c>
      <c r="AW13" s="151">
        <v>11.5</v>
      </c>
      <c r="AX13" s="151"/>
      <c r="AY13" s="151"/>
      <c r="AZ13" s="151"/>
      <c r="BA13" s="151"/>
      <c r="BB13" s="151"/>
      <c r="BC13" s="151"/>
      <c r="BD13" s="151">
        <v>10.8</v>
      </c>
      <c r="BE13" s="151">
        <v>11.5</v>
      </c>
      <c r="BF13" s="151"/>
      <c r="BG13" s="151"/>
      <c r="BH13" s="151">
        <v>10.9</v>
      </c>
      <c r="BI13" s="151">
        <v>11.5</v>
      </c>
      <c r="BJ13" s="151">
        <v>11</v>
      </c>
      <c r="BK13" s="151">
        <v>11.5</v>
      </c>
      <c r="BL13" s="151">
        <v>11.2</v>
      </c>
      <c r="BM13" s="151">
        <v>11.8</v>
      </c>
      <c r="BN13" s="151"/>
      <c r="BO13" s="151"/>
      <c r="BP13" s="151">
        <v>11.3</v>
      </c>
      <c r="BQ13" s="151">
        <v>12</v>
      </c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>
        <v>10.6</v>
      </c>
      <c r="CG13" s="151">
        <v>11.5</v>
      </c>
      <c r="CH13" s="151"/>
      <c r="CI13" s="151"/>
      <c r="CJ13" s="151"/>
      <c r="CK13" s="151"/>
      <c r="CL13" s="151">
        <v>10</v>
      </c>
      <c r="CM13" s="151">
        <v>11.5</v>
      </c>
      <c r="CN13" s="151"/>
      <c r="CO13" s="151"/>
      <c r="CP13" s="151"/>
      <c r="CQ13" s="151"/>
      <c r="CR13" s="151"/>
      <c r="CS13" s="151"/>
      <c r="CT13" s="151">
        <v>9.4</v>
      </c>
      <c r="CU13" s="151">
        <v>10.8</v>
      </c>
      <c r="CV13" s="151"/>
      <c r="CW13" s="151"/>
      <c r="CX13" s="151">
        <v>10</v>
      </c>
      <c r="CY13" s="151">
        <v>10.7</v>
      </c>
      <c r="CZ13" s="151"/>
      <c r="DA13" s="151"/>
      <c r="DB13" s="151"/>
      <c r="DC13" s="151"/>
    </row>
    <row r="14" spans="1:107" ht="15.75" x14ac:dyDescent="0.25">
      <c r="A14" s="3" t="s">
        <v>7</v>
      </c>
      <c r="B14" s="149">
        <v>7.8</v>
      </c>
      <c r="C14" s="149">
        <v>8.5</v>
      </c>
      <c r="D14" s="149"/>
      <c r="E14" s="149"/>
      <c r="F14" s="149"/>
      <c r="G14" s="149"/>
      <c r="H14" s="149">
        <v>8</v>
      </c>
      <c r="I14" s="149">
        <v>8.5</v>
      </c>
      <c r="J14" s="149"/>
      <c r="K14" s="149"/>
      <c r="L14" s="149"/>
      <c r="M14" s="149"/>
      <c r="N14" s="149"/>
      <c r="O14" s="149"/>
      <c r="P14" s="149">
        <v>8.1</v>
      </c>
      <c r="Q14" s="149">
        <v>8.6</v>
      </c>
      <c r="R14" s="149"/>
      <c r="S14" s="149"/>
      <c r="T14" s="149"/>
      <c r="U14" s="149"/>
      <c r="V14" s="149">
        <v>8.1999999999999993</v>
      </c>
      <c r="W14" s="149">
        <v>8.8000000000000007</v>
      </c>
      <c r="X14" s="149"/>
      <c r="Y14" s="149"/>
      <c r="Z14" s="149">
        <v>8.5</v>
      </c>
      <c r="AA14" s="149">
        <v>9</v>
      </c>
      <c r="AB14" s="149"/>
      <c r="AC14" s="149"/>
      <c r="AD14" s="149">
        <v>8.6999999999999993</v>
      </c>
      <c r="AE14" s="149">
        <v>9.1999999999999993</v>
      </c>
      <c r="AF14" s="149"/>
      <c r="AG14" s="149"/>
      <c r="AH14" s="149">
        <v>9.4</v>
      </c>
      <c r="AI14" s="149">
        <v>9.6999999999999993</v>
      </c>
      <c r="AJ14" s="149"/>
      <c r="AK14" s="149"/>
      <c r="AL14" s="149">
        <v>9.5</v>
      </c>
      <c r="AM14" s="149">
        <v>9.8000000000000007</v>
      </c>
      <c r="AN14" s="149"/>
      <c r="AO14" s="149"/>
      <c r="AP14" s="149"/>
      <c r="AQ14" s="149"/>
      <c r="AR14" s="149">
        <v>9.5</v>
      </c>
      <c r="AS14" s="149">
        <v>9.9</v>
      </c>
      <c r="AT14" s="149"/>
      <c r="AU14" s="149"/>
      <c r="AV14" s="149">
        <v>9.5</v>
      </c>
      <c r="AW14" s="149">
        <v>9.9</v>
      </c>
      <c r="AX14" s="149"/>
      <c r="AY14" s="149"/>
      <c r="AZ14" s="149"/>
      <c r="BA14" s="149"/>
      <c r="BB14" s="149"/>
      <c r="BC14" s="149"/>
      <c r="BD14" s="149">
        <v>9.5</v>
      </c>
      <c r="BE14" s="149">
        <v>10</v>
      </c>
      <c r="BF14" s="149"/>
      <c r="BG14" s="149"/>
      <c r="BH14" s="149">
        <v>9.5</v>
      </c>
      <c r="BI14" s="149">
        <v>10</v>
      </c>
      <c r="BJ14" s="149">
        <v>9.5</v>
      </c>
      <c r="BK14" s="149">
        <v>10</v>
      </c>
      <c r="BL14" s="149">
        <v>9.5</v>
      </c>
      <c r="BM14" s="149">
        <v>10</v>
      </c>
      <c r="BN14" s="149"/>
      <c r="BO14" s="149"/>
      <c r="BP14" s="149">
        <v>9.5</v>
      </c>
      <c r="BQ14" s="149">
        <v>10</v>
      </c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>
        <v>9.5</v>
      </c>
      <c r="CG14" s="149">
        <v>10</v>
      </c>
      <c r="CH14" s="149"/>
      <c r="CI14" s="149"/>
      <c r="CJ14" s="149"/>
      <c r="CK14" s="149"/>
      <c r="CL14" s="149">
        <v>9.5</v>
      </c>
      <c r="CM14" s="149">
        <v>9.8000000000000007</v>
      </c>
      <c r="CN14" s="149"/>
      <c r="CO14" s="149"/>
      <c r="CP14" s="149"/>
      <c r="CQ14" s="149"/>
      <c r="CR14" s="149"/>
      <c r="CS14" s="149"/>
      <c r="CT14" s="149">
        <v>9</v>
      </c>
      <c r="CU14" s="149">
        <v>9.3000000000000007</v>
      </c>
      <c r="CV14" s="149"/>
      <c r="CW14" s="149"/>
      <c r="CX14" s="149">
        <v>8.5</v>
      </c>
      <c r="CY14" s="149">
        <v>9.5</v>
      </c>
      <c r="CZ14" s="149"/>
      <c r="DA14" s="149"/>
      <c r="DB14" s="149"/>
      <c r="DC14" s="149"/>
    </row>
    <row r="15" spans="1:107" ht="15.75" x14ac:dyDescent="0.25">
      <c r="A15" s="2" t="s">
        <v>8</v>
      </c>
      <c r="B15" s="152">
        <v>5.5</v>
      </c>
      <c r="C15" s="152">
        <v>6.5</v>
      </c>
      <c r="D15" s="152"/>
      <c r="E15" s="152"/>
      <c r="F15" s="152"/>
      <c r="G15" s="152"/>
      <c r="H15" s="152">
        <v>5.5</v>
      </c>
      <c r="I15" s="152">
        <v>6.5</v>
      </c>
      <c r="J15" s="152"/>
      <c r="K15" s="152"/>
      <c r="L15" s="152"/>
      <c r="M15" s="152"/>
      <c r="N15" s="152"/>
      <c r="O15" s="152"/>
      <c r="P15" s="152">
        <v>5.5</v>
      </c>
      <c r="Q15" s="152">
        <v>6.5</v>
      </c>
      <c r="R15" s="152"/>
      <c r="S15" s="152"/>
      <c r="T15" s="152"/>
      <c r="U15" s="152"/>
      <c r="V15" s="152">
        <v>5.5</v>
      </c>
      <c r="W15" s="152">
        <v>6.6</v>
      </c>
      <c r="X15" s="152"/>
      <c r="Y15" s="152"/>
      <c r="Z15" s="152">
        <v>6</v>
      </c>
      <c r="AA15" s="152">
        <v>7</v>
      </c>
      <c r="AB15" s="152"/>
      <c r="AC15" s="152"/>
      <c r="AD15" s="152">
        <v>6</v>
      </c>
      <c r="AE15" s="152">
        <v>7.5</v>
      </c>
      <c r="AF15" s="152"/>
      <c r="AG15" s="152"/>
      <c r="AH15" s="152">
        <v>6.5</v>
      </c>
      <c r="AI15" s="152">
        <v>8.5</v>
      </c>
      <c r="AJ15" s="152"/>
      <c r="AK15" s="152"/>
      <c r="AL15" s="152">
        <v>6.5</v>
      </c>
      <c r="AM15" s="152">
        <v>8.5</v>
      </c>
      <c r="AN15" s="152"/>
      <c r="AO15" s="152"/>
      <c r="AP15" s="152"/>
      <c r="AQ15" s="152"/>
      <c r="AR15" s="152">
        <v>6.5</v>
      </c>
      <c r="AS15" s="152">
        <v>8.5</v>
      </c>
      <c r="AT15" s="152"/>
      <c r="AU15" s="152"/>
      <c r="AV15" s="152">
        <v>7</v>
      </c>
      <c r="AW15" s="152">
        <v>8.5</v>
      </c>
      <c r="AX15" s="152"/>
      <c r="AY15" s="152"/>
      <c r="AZ15" s="152"/>
      <c r="BA15" s="152"/>
      <c r="BB15" s="152"/>
      <c r="BC15" s="152"/>
      <c r="BD15" s="152">
        <v>7</v>
      </c>
      <c r="BE15" s="152">
        <v>8.3000000000000007</v>
      </c>
      <c r="BF15" s="152"/>
      <c r="BG15" s="152"/>
      <c r="BH15" s="152">
        <v>7</v>
      </c>
      <c r="BI15" s="152">
        <v>8.3000000000000007</v>
      </c>
      <c r="BJ15" s="152">
        <v>7</v>
      </c>
      <c r="BK15" s="152">
        <v>8.3000000000000007</v>
      </c>
      <c r="BL15" s="152">
        <v>7</v>
      </c>
      <c r="BM15" s="152">
        <v>8.3000000000000007</v>
      </c>
      <c r="BN15" s="152"/>
      <c r="BO15" s="152"/>
      <c r="BP15" s="152">
        <v>7</v>
      </c>
      <c r="BQ15" s="152">
        <v>8.1999999999999993</v>
      </c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>
        <v>6.5</v>
      </c>
      <c r="CG15" s="152">
        <v>8</v>
      </c>
      <c r="CH15" s="152"/>
      <c r="CI15" s="152"/>
      <c r="CJ15" s="152"/>
      <c r="CK15" s="152"/>
      <c r="CL15" s="152">
        <v>6</v>
      </c>
      <c r="CM15" s="152">
        <v>7.5</v>
      </c>
      <c r="CN15" s="152"/>
      <c r="CO15" s="152"/>
      <c r="CP15" s="152"/>
      <c r="CQ15" s="152"/>
      <c r="CR15" s="152"/>
      <c r="CS15" s="152"/>
      <c r="CT15" s="152">
        <v>6</v>
      </c>
      <c r="CU15" s="152">
        <v>7</v>
      </c>
      <c r="CV15" s="152"/>
      <c r="CW15" s="152"/>
      <c r="CX15" s="152">
        <v>6</v>
      </c>
      <c r="CY15" s="152">
        <v>7</v>
      </c>
      <c r="CZ15" s="152"/>
      <c r="DA15" s="152"/>
      <c r="DB15" s="152"/>
      <c r="DC15" s="152"/>
    </row>
    <row r="16" spans="1:107" ht="15.75" x14ac:dyDescent="0.25">
      <c r="A16" s="3" t="s">
        <v>9</v>
      </c>
      <c r="B16" s="149">
        <v>10.5</v>
      </c>
      <c r="C16" s="149">
        <v>11</v>
      </c>
      <c r="D16" s="149"/>
      <c r="E16" s="149"/>
      <c r="F16" s="149"/>
      <c r="G16" s="149"/>
      <c r="H16" s="149">
        <v>11</v>
      </c>
      <c r="I16" s="149">
        <v>11.5</v>
      </c>
      <c r="J16" s="149"/>
      <c r="K16" s="149"/>
      <c r="L16" s="149"/>
      <c r="M16" s="149"/>
      <c r="N16" s="149"/>
      <c r="O16" s="149"/>
      <c r="P16" s="149">
        <v>11</v>
      </c>
      <c r="Q16" s="149">
        <v>11.5</v>
      </c>
      <c r="R16" s="149"/>
      <c r="S16" s="149"/>
      <c r="T16" s="149"/>
      <c r="U16" s="149"/>
      <c r="V16" s="149">
        <v>11.5</v>
      </c>
      <c r="W16" s="149">
        <v>12</v>
      </c>
      <c r="X16" s="149"/>
      <c r="Y16" s="149"/>
      <c r="Z16" s="149">
        <v>11.8</v>
      </c>
      <c r="AA16" s="149">
        <v>12</v>
      </c>
      <c r="AB16" s="149"/>
      <c r="AC16" s="149"/>
      <c r="AD16" s="149">
        <v>12</v>
      </c>
      <c r="AE16" s="149">
        <v>12.2</v>
      </c>
      <c r="AF16" s="149"/>
      <c r="AG16" s="149"/>
      <c r="AH16" s="149">
        <v>12.1</v>
      </c>
      <c r="AI16" s="149">
        <v>12.3</v>
      </c>
      <c r="AJ16" s="149"/>
      <c r="AK16" s="149"/>
      <c r="AL16" s="149">
        <v>12.1</v>
      </c>
      <c r="AM16" s="149">
        <v>12.3</v>
      </c>
      <c r="AN16" s="149"/>
      <c r="AO16" s="149"/>
      <c r="AP16" s="149"/>
      <c r="AQ16" s="149"/>
      <c r="AR16" s="149">
        <v>12</v>
      </c>
      <c r="AS16" s="149">
        <v>12.5</v>
      </c>
      <c r="AT16" s="149"/>
      <c r="AU16" s="149"/>
      <c r="AV16" s="149">
        <v>12.2</v>
      </c>
      <c r="AW16" s="149">
        <v>12.7</v>
      </c>
      <c r="AX16" s="149"/>
      <c r="AY16" s="149"/>
      <c r="AZ16" s="149"/>
      <c r="BA16" s="149"/>
      <c r="BB16" s="149"/>
      <c r="BC16" s="149"/>
      <c r="BD16" s="149">
        <v>12.5</v>
      </c>
      <c r="BE16" s="149">
        <v>13</v>
      </c>
      <c r="BF16" s="149"/>
      <c r="BG16" s="149"/>
      <c r="BH16" s="149">
        <v>12.2</v>
      </c>
      <c r="BI16" s="149">
        <v>12.8</v>
      </c>
      <c r="BJ16" s="149">
        <v>12.2</v>
      </c>
      <c r="BK16" s="149">
        <v>12.8</v>
      </c>
      <c r="BL16" s="149">
        <v>12.2</v>
      </c>
      <c r="BM16" s="149">
        <v>12.8</v>
      </c>
      <c r="BN16" s="149"/>
      <c r="BO16" s="149"/>
      <c r="BP16" s="149">
        <v>12</v>
      </c>
      <c r="BQ16" s="149">
        <v>12.5</v>
      </c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>
        <v>11.5</v>
      </c>
      <c r="CG16" s="149">
        <v>12.3</v>
      </c>
      <c r="CH16" s="149"/>
      <c r="CI16" s="149"/>
      <c r="CJ16" s="149"/>
      <c r="CK16" s="149"/>
      <c r="CL16" s="149">
        <v>11.2</v>
      </c>
      <c r="CM16" s="149">
        <v>11.7</v>
      </c>
      <c r="CN16" s="149"/>
      <c r="CO16" s="149"/>
      <c r="CP16" s="149"/>
      <c r="CQ16" s="149"/>
      <c r="CR16" s="149"/>
      <c r="CS16" s="149"/>
      <c r="CT16" s="149">
        <v>10.5</v>
      </c>
      <c r="CU16" s="149">
        <v>11.5</v>
      </c>
      <c r="CV16" s="149"/>
      <c r="CW16" s="149"/>
      <c r="CX16" s="149">
        <v>10.5</v>
      </c>
      <c r="CY16" s="149">
        <v>11.5</v>
      </c>
      <c r="CZ16" s="149"/>
      <c r="DA16" s="149"/>
      <c r="DB16" s="149"/>
      <c r="DC16" s="149"/>
    </row>
    <row r="17" spans="1:107" ht="16.5" thickBot="1" x14ac:dyDescent="0.3">
      <c r="A17" s="2" t="s">
        <v>18</v>
      </c>
      <c r="B17" s="151">
        <v>12</v>
      </c>
      <c r="C17" s="151">
        <v>12.5</v>
      </c>
      <c r="D17" s="151"/>
      <c r="E17" s="151"/>
      <c r="F17" s="151"/>
      <c r="G17" s="151"/>
      <c r="H17" s="151">
        <v>12.2</v>
      </c>
      <c r="I17" s="151">
        <v>12.5</v>
      </c>
      <c r="J17" s="151"/>
      <c r="K17" s="151"/>
      <c r="L17" s="151"/>
      <c r="M17" s="151"/>
      <c r="N17" s="151"/>
      <c r="O17" s="151"/>
      <c r="P17" s="151">
        <v>12.3</v>
      </c>
      <c r="Q17" s="151">
        <v>12.7</v>
      </c>
      <c r="R17" s="151"/>
      <c r="S17" s="151"/>
      <c r="T17" s="151"/>
      <c r="U17" s="151"/>
      <c r="V17" s="151">
        <v>12.4</v>
      </c>
      <c r="W17" s="151">
        <v>12.9</v>
      </c>
      <c r="X17" s="151"/>
      <c r="Y17" s="151"/>
      <c r="Z17" s="151">
        <v>12.5</v>
      </c>
      <c r="AA17" s="151">
        <v>12.9</v>
      </c>
      <c r="AB17" s="151"/>
      <c r="AC17" s="151"/>
      <c r="AD17" s="151">
        <v>12.7</v>
      </c>
      <c r="AE17" s="151">
        <v>13</v>
      </c>
      <c r="AF17" s="151"/>
      <c r="AG17" s="151"/>
      <c r="AH17" s="151">
        <v>13</v>
      </c>
      <c r="AI17" s="151">
        <v>13.6</v>
      </c>
      <c r="AJ17" s="151"/>
      <c r="AK17" s="151"/>
      <c r="AL17" s="151">
        <v>13</v>
      </c>
      <c r="AM17" s="151">
        <v>13.6</v>
      </c>
      <c r="AN17" s="151"/>
      <c r="AO17" s="151"/>
      <c r="AP17" s="151"/>
      <c r="AQ17" s="151"/>
      <c r="AR17" s="151">
        <v>13</v>
      </c>
      <c r="AS17" s="151">
        <v>13.6</v>
      </c>
      <c r="AT17" s="151"/>
      <c r="AU17" s="151"/>
      <c r="AV17" s="151">
        <v>13.9</v>
      </c>
      <c r="AW17" s="151">
        <v>14.5</v>
      </c>
      <c r="AX17" s="151"/>
      <c r="AY17" s="151"/>
      <c r="AZ17" s="151"/>
      <c r="BA17" s="151"/>
      <c r="BB17" s="151"/>
      <c r="BC17" s="151"/>
      <c r="BD17" s="151">
        <v>14</v>
      </c>
      <c r="BE17" s="151">
        <v>14.5</v>
      </c>
      <c r="BF17" s="151"/>
      <c r="BG17" s="151"/>
      <c r="BH17" s="151">
        <v>13.5</v>
      </c>
      <c r="BI17" s="151">
        <v>13.9</v>
      </c>
      <c r="BJ17" s="151">
        <v>13.3</v>
      </c>
      <c r="BK17" s="151">
        <v>13.5</v>
      </c>
      <c r="BL17" s="151">
        <v>13.4</v>
      </c>
      <c r="BM17" s="151">
        <v>13.6</v>
      </c>
      <c r="BN17" s="151"/>
      <c r="BO17" s="151"/>
      <c r="BP17" s="151">
        <v>13.4</v>
      </c>
      <c r="BQ17" s="151">
        <v>13.6</v>
      </c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>
        <v>13</v>
      </c>
      <c r="CG17" s="151">
        <v>13.3</v>
      </c>
      <c r="CH17" s="151"/>
      <c r="CI17" s="151"/>
      <c r="CJ17" s="151"/>
      <c r="CK17" s="151"/>
      <c r="CL17" s="151">
        <v>12.5</v>
      </c>
      <c r="CM17" s="151">
        <v>13</v>
      </c>
      <c r="CN17" s="151"/>
      <c r="CO17" s="151"/>
      <c r="CP17" s="151"/>
      <c r="CQ17" s="151"/>
      <c r="CR17" s="151"/>
      <c r="CS17" s="151"/>
      <c r="CT17" s="151">
        <v>12</v>
      </c>
      <c r="CU17" s="151">
        <v>12.3</v>
      </c>
      <c r="CV17" s="151"/>
      <c r="CW17" s="151"/>
      <c r="CX17" s="151">
        <v>12</v>
      </c>
      <c r="CY17" s="151">
        <v>12.3</v>
      </c>
      <c r="CZ17" s="151"/>
      <c r="DA17" s="151"/>
      <c r="DB17" s="151"/>
      <c r="DC17" s="151"/>
    </row>
    <row r="18" spans="1:107" ht="16.5" hidden="1" customHeight="1" thickBot="1" x14ac:dyDescent="0.3">
      <c r="A18" s="3" t="s">
        <v>2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</row>
    <row r="19" spans="1:107" ht="16.5" hidden="1" customHeight="1" thickBot="1" x14ac:dyDescent="0.3">
      <c r="A19" s="37" t="s">
        <v>4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</row>
    <row r="20" spans="1:107" ht="95.25" collapsed="1" thickBot="1" x14ac:dyDescent="0.3">
      <c r="A20" s="129" t="s">
        <v>36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</row>
    <row r="21" spans="1:107" ht="15.75" x14ac:dyDescent="0.25">
      <c r="A21" s="130" t="s">
        <v>35</v>
      </c>
      <c r="B21" s="24"/>
      <c r="C21" s="148"/>
      <c r="D21" s="24"/>
      <c r="E21" s="148"/>
      <c r="F21" s="24"/>
      <c r="G21" s="148"/>
      <c r="H21" s="24"/>
      <c r="I21" s="148"/>
      <c r="J21" s="24"/>
      <c r="K21" s="148"/>
      <c r="L21" s="24"/>
      <c r="M21" s="148"/>
      <c r="N21" s="24"/>
      <c r="O21" s="148"/>
      <c r="P21" s="24"/>
      <c r="Q21" s="148"/>
      <c r="R21" s="24"/>
      <c r="S21" s="148"/>
      <c r="T21" s="24"/>
      <c r="U21" s="148"/>
      <c r="V21" s="24"/>
      <c r="W21" s="148"/>
      <c r="X21" s="24"/>
      <c r="Y21" s="148"/>
      <c r="Z21" s="24"/>
      <c r="AA21" s="148"/>
      <c r="AB21" s="24"/>
      <c r="AC21" s="148"/>
      <c r="AD21" s="24"/>
      <c r="AE21" s="148"/>
      <c r="AF21" s="24"/>
      <c r="AG21" s="148"/>
      <c r="AH21" s="24"/>
      <c r="AI21" s="148"/>
      <c r="AJ21" s="24"/>
      <c r="AK21" s="148"/>
      <c r="AL21" s="24"/>
      <c r="AM21" s="148"/>
      <c r="AN21" s="24"/>
      <c r="AO21" s="148"/>
      <c r="AP21" s="24"/>
      <c r="AQ21" s="148"/>
      <c r="AR21" s="24"/>
      <c r="AS21" s="148"/>
      <c r="AT21" s="24"/>
      <c r="AU21" s="148"/>
      <c r="AV21" s="24"/>
      <c r="AW21" s="148"/>
      <c r="AX21" s="24"/>
      <c r="AY21" s="148"/>
      <c r="AZ21" s="24"/>
      <c r="BA21" s="148"/>
      <c r="BB21" s="24"/>
      <c r="BC21" s="148"/>
      <c r="BD21" s="24"/>
      <c r="BE21" s="148"/>
      <c r="BF21" s="24"/>
      <c r="BG21" s="148"/>
      <c r="BH21" s="24"/>
      <c r="BI21" s="148"/>
      <c r="BJ21" s="24"/>
      <c r="BK21" s="148"/>
      <c r="BL21" s="24"/>
      <c r="BM21" s="148"/>
      <c r="BN21" s="24"/>
      <c r="BO21" s="148"/>
      <c r="BP21" s="24"/>
      <c r="BQ21" s="148"/>
      <c r="BR21" s="24"/>
      <c r="BS21" s="148"/>
      <c r="BT21" s="24"/>
      <c r="BU21" s="148"/>
      <c r="BV21" s="24"/>
      <c r="BW21" s="148"/>
      <c r="BX21" s="24"/>
      <c r="BY21" s="148"/>
      <c r="BZ21" s="24"/>
      <c r="CA21" s="148"/>
      <c r="CB21" s="24"/>
      <c r="CC21" s="148"/>
      <c r="CD21" s="24"/>
      <c r="CE21" s="148"/>
      <c r="CF21" s="24"/>
      <c r="CG21" s="148"/>
      <c r="CH21" s="24"/>
      <c r="CI21" s="148"/>
      <c r="CJ21" s="24"/>
      <c r="CK21" s="148"/>
      <c r="CL21" s="24"/>
      <c r="CM21" s="148"/>
      <c r="CN21" s="24"/>
      <c r="CO21" s="148"/>
      <c r="CP21" s="24"/>
      <c r="CQ21" s="148"/>
      <c r="CR21" s="24"/>
      <c r="CS21" s="148"/>
      <c r="CT21" s="24"/>
      <c r="CU21" s="148"/>
      <c r="CV21" s="24"/>
      <c r="CW21" s="148"/>
      <c r="CX21" s="24"/>
      <c r="CY21" s="148"/>
      <c r="CZ21" s="24"/>
      <c r="DA21" s="148"/>
      <c r="DB21" s="24"/>
      <c r="DC21" s="148"/>
    </row>
    <row r="22" spans="1:107" ht="15.75" x14ac:dyDescent="0.25">
      <c r="A22" s="130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</row>
    <row r="23" spans="1:107" ht="15.75" x14ac:dyDescent="0.25">
      <c r="A23" s="10"/>
    </row>
    <row r="24" spans="1:107" ht="15.75" x14ac:dyDescent="0.25">
      <c r="A24" s="11" t="s">
        <v>15</v>
      </c>
    </row>
    <row r="25" spans="1:107" ht="15.75" x14ac:dyDescent="0.25">
      <c r="A25" s="10" t="s">
        <v>16</v>
      </c>
    </row>
    <row r="36" spans="1:107" x14ac:dyDescent="0.2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</row>
    <row r="38" spans="1:107" x14ac:dyDescent="0.2">
      <c r="A38" t="s">
        <v>25</v>
      </c>
    </row>
    <row r="39" spans="1:107" x14ac:dyDescent="0.2">
      <c r="A39" s="15" t="s">
        <v>20</v>
      </c>
    </row>
  </sheetData>
  <mergeCells count="106">
    <mergeCell ref="CF7:CG7"/>
    <mergeCell ref="CF8:CG8"/>
    <mergeCell ref="BX7:BY7"/>
    <mergeCell ref="BX8:BY8"/>
    <mergeCell ref="BZ7:CA7"/>
    <mergeCell ref="BZ8:CA8"/>
    <mergeCell ref="CB7:CC7"/>
    <mergeCell ref="CB8:CC8"/>
    <mergeCell ref="DB7:DC7"/>
    <mergeCell ref="DB8:DC8"/>
    <mergeCell ref="CT7:CU7"/>
    <mergeCell ref="CT8:CU8"/>
    <mergeCell ref="CN7:CO7"/>
    <mergeCell ref="CN8:CO8"/>
    <mergeCell ref="CP7:CQ7"/>
    <mergeCell ref="CP8:CQ8"/>
    <mergeCell ref="CR7:CS7"/>
    <mergeCell ref="CR8:CS8"/>
    <mergeCell ref="CZ7:DA7"/>
    <mergeCell ref="CZ8:DA8"/>
    <mergeCell ref="CX7:CY7"/>
    <mergeCell ref="CX8:CY8"/>
    <mergeCell ref="BR7:BS7"/>
    <mergeCell ref="BR8:BS8"/>
    <mergeCell ref="BP7:BQ7"/>
    <mergeCell ref="BP8:BQ8"/>
    <mergeCell ref="BT7:BU7"/>
    <mergeCell ref="BT8:BU8"/>
    <mergeCell ref="BV7:BW7"/>
    <mergeCell ref="BV8:BW8"/>
    <mergeCell ref="CD7:CE7"/>
    <mergeCell ref="CD8:CE8"/>
    <mergeCell ref="AX7:AY7"/>
    <mergeCell ref="AX8:AY8"/>
    <mergeCell ref="BL7:BM7"/>
    <mergeCell ref="BL8:BM8"/>
    <mergeCell ref="BF7:BG7"/>
    <mergeCell ref="BF8:BG8"/>
    <mergeCell ref="BH7:BI7"/>
    <mergeCell ref="BH8:BI8"/>
    <mergeCell ref="BJ7:BK7"/>
    <mergeCell ref="BJ8:BK8"/>
    <mergeCell ref="B7:C7"/>
    <mergeCell ref="B8:C8"/>
    <mergeCell ref="D7:E7"/>
    <mergeCell ref="D8:E8"/>
    <mergeCell ref="F7:G7"/>
    <mergeCell ref="F8:G8"/>
    <mergeCell ref="H7:I7"/>
    <mergeCell ref="H8:I8"/>
    <mergeCell ref="P7:Q7"/>
    <mergeCell ref="P8:Q8"/>
    <mergeCell ref="J7:K7"/>
    <mergeCell ref="J8:K8"/>
    <mergeCell ref="L7:M7"/>
    <mergeCell ref="L8:M8"/>
    <mergeCell ref="N7:O7"/>
    <mergeCell ref="N8:O8"/>
    <mergeCell ref="V7:W7"/>
    <mergeCell ref="V8:W8"/>
    <mergeCell ref="AB7:AC7"/>
    <mergeCell ref="AB8:AC8"/>
    <mergeCell ref="BN7:BO7"/>
    <mergeCell ref="BN8:BO8"/>
    <mergeCell ref="X7:Y7"/>
    <mergeCell ref="X8:Y8"/>
    <mergeCell ref="AN7:AO7"/>
    <mergeCell ref="AN8:AO8"/>
    <mergeCell ref="BD7:BE7"/>
    <mergeCell ref="BD8:BE8"/>
    <mergeCell ref="AZ7:BA7"/>
    <mergeCell ref="AZ8:BA8"/>
    <mergeCell ref="BB7:BC7"/>
    <mergeCell ref="BB8:BC8"/>
    <mergeCell ref="AL7:AM7"/>
    <mergeCell ref="AL8:AM8"/>
    <mergeCell ref="AF7:AG7"/>
    <mergeCell ref="AF8:AG8"/>
    <mergeCell ref="AH7:AI7"/>
    <mergeCell ref="AH8:AI8"/>
    <mergeCell ref="AD7:AE7"/>
    <mergeCell ref="AD8:AE8"/>
    <mergeCell ref="R7:S7"/>
    <mergeCell ref="R8:S8"/>
    <mergeCell ref="T7:U7"/>
    <mergeCell ref="T8:U8"/>
    <mergeCell ref="Z7:AA7"/>
    <mergeCell ref="Z8:AA8"/>
    <mergeCell ref="AJ7:AK7"/>
    <mergeCell ref="AJ8:AK8"/>
    <mergeCell ref="CV7:CW7"/>
    <mergeCell ref="CV8:CW8"/>
    <mergeCell ref="CJ7:CK7"/>
    <mergeCell ref="CJ8:CK8"/>
    <mergeCell ref="CL7:CM7"/>
    <mergeCell ref="CL8:CM8"/>
    <mergeCell ref="AP7:AQ7"/>
    <mergeCell ref="AP8:AQ8"/>
    <mergeCell ref="AR7:AS7"/>
    <mergeCell ref="AR8:AS8"/>
    <mergeCell ref="CH7:CI7"/>
    <mergeCell ref="CH8:CI8"/>
    <mergeCell ref="AT7:AU7"/>
    <mergeCell ref="AT8:AU8"/>
    <mergeCell ref="AV7:AW7"/>
    <mergeCell ref="AV8:AW8"/>
  </mergeCells>
  <pageMargins left="0.7" right="0.7" top="0.75" bottom="0.75" header="0.3" footer="0.3"/>
  <pageSetup paperSize="0" orientation="portrait" horizontalDpi="0" verticalDpi="0" copies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H39"/>
  <sheetViews>
    <sheetView rightToLeft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DJ17" sqref="DJ17"/>
    </sheetView>
  </sheetViews>
  <sheetFormatPr defaultRowHeight="12.75" outlineLevelCol="1" x14ac:dyDescent="0.2"/>
  <cols>
    <col min="1" max="1" width="39" customWidth="1"/>
    <col min="2" max="2" width="13.28515625" hidden="1" customWidth="1" outlineLevel="1" collapsed="1"/>
    <col min="3" max="3" width="14.140625" hidden="1" customWidth="1" outlineLevel="1"/>
    <col min="4" max="4" width="13.28515625" hidden="1" customWidth="1" outlineLevel="1" collapsed="1"/>
    <col min="5" max="5" width="14.140625" hidden="1" customWidth="1" outlineLevel="1"/>
    <col min="6" max="6" width="13.28515625" hidden="1" customWidth="1" outlineLevel="1" collapsed="1"/>
    <col min="7" max="7" width="14.140625" hidden="1" customWidth="1" outlineLevel="1"/>
    <col min="8" max="8" width="13.28515625" hidden="1" customWidth="1" outlineLevel="1" collapsed="1"/>
    <col min="9" max="9" width="14.140625" hidden="1" customWidth="1" outlineLevel="1"/>
    <col min="10" max="10" width="13.28515625" hidden="1" customWidth="1" outlineLevel="1" collapsed="1"/>
    <col min="11" max="11" width="14.140625" hidden="1" customWidth="1" outlineLevel="1"/>
    <col min="12" max="12" width="13.28515625" hidden="1" customWidth="1" outlineLevel="1" collapsed="1"/>
    <col min="13" max="13" width="14.140625" hidden="1" customWidth="1" outlineLevel="1"/>
    <col min="14" max="14" width="13.28515625" hidden="1" customWidth="1" outlineLevel="1" collapsed="1"/>
    <col min="15" max="15" width="14.140625" hidden="1" customWidth="1" outlineLevel="1"/>
    <col min="16" max="16" width="13.28515625" hidden="1" customWidth="1" outlineLevel="1" collapsed="1"/>
    <col min="17" max="17" width="14.140625" hidden="1" customWidth="1" outlineLevel="1"/>
    <col min="18" max="18" width="13.28515625" hidden="1" customWidth="1" outlineLevel="1" collapsed="1"/>
    <col min="19" max="19" width="14.140625" hidden="1" customWidth="1" outlineLevel="1"/>
    <col min="20" max="20" width="13.28515625" hidden="1" customWidth="1" outlineLevel="1" collapsed="1"/>
    <col min="21" max="21" width="14.140625" hidden="1" customWidth="1" outlineLevel="1"/>
    <col min="22" max="22" width="13.28515625" hidden="1" customWidth="1" outlineLevel="1" collapsed="1"/>
    <col min="23" max="23" width="14.140625" hidden="1" customWidth="1" outlineLevel="1"/>
    <col min="24" max="24" width="13.28515625" hidden="1" customWidth="1" outlineLevel="1" collapsed="1"/>
    <col min="25" max="25" width="14.140625" hidden="1" customWidth="1" outlineLevel="1"/>
    <col min="26" max="26" width="13.28515625" hidden="1" customWidth="1" outlineLevel="1" collapsed="1"/>
    <col min="27" max="27" width="14.140625" hidden="1" customWidth="1" outlineLevel="1"/>
    <col min="28" max="28" width="13.28515625" hidden="1" customWidth="1" outlineLevel="1" collapsed="1"/>
    <col min="29" max="29" width="14.140625" hidden="1" customWidth="1" outlineLevel="1"/>
    <col min="30" max="30" width="13.28515625" hidden="1" customWidth="1" outlineLevel="1" collapsed="1"/>
    <col min="31" max="31" width="14.140625" hidden="1" customWidth="1" outlineLevel="1"/>
    <col min="32" max="32" width="13.28515625" hidden="1" customWidth="1" outlineLevel="1" collapsed="1"/>
    <col min="33" max="33" width="14.140625" hidden="1" customWidth="1" outlineLevel="1"/>
    <col min="34" max="34" width="13.28515625" hidden="1" customWidth="1" outlineLevel="1" collapsed="1"/>
    <col min="35" max="35" width="14.140625" hidden="1" customWidth="1" outlineLevel="1"/>
    <col min="36" max="36" width="13.28515625" hidden="1" customWidth="1" outlineLevel="1" collapsed="1"/>
    <col min="37" max="37" width="14.140625" hidden="1" customWidth="1" outlineLevel="1"/>
    <col min="38" max="38" width="13.28515625" hidden="1" customWidth="1" outlineLevel="1" collapsed="1"/>
    <col min="39" max="39" width="14.140625" hidden="1" customWidth="1" outlineLevel="1"/>
    <col min="40" max="40" width="13.28515625" hidden="1" customWidth="1" outlineLevel="1" collapsed="1"/>
    <col min="41" max="41" width="14.140625" hidden="1" customWidth="1" outlineLevel="1"/>
    <col min="42" max="42" width="13.28515625" hidden="1" customWidth="1" outlineLevel="1" collapsed="1"/>
    <col min="43" max="43" width="14.140625" hidden="1" customWidth="1" outlineLevel="1"/>
    <col min="44" max="44" width="13.28515625" hidden="1" customWidth="1" outlineLevel="1" collapsed="1"/>
    <col min="45" max="45" width="14.140625" hidden="1" customWidth="1" outlineLevel="1"/>
    <col min="46" max="46" width="13.28515625" hidden="1" customWidth="1" outlineLevel="1" collapsed="1"/>
    <col min="47" max="47" width="14.140625" hidden="1" customWidth="1" outlineLevel="1"/>
    <col min="48" max="48" width="13.28515625" hidden="1" customWidth="1" outlineLevel="1" collapsed="1"/>
    <col min="49" max="49" width="14.140625" hidden="1" customWidth="1" outlineLevel="1"/>
    <col min="50" max="50" width="13.28515625" hidden="1" customWidth="1" outlineLevel="1" collapsed="1"/>
    <col min="51" max="51" width="14.140625" hidden="1" customWidth="1" outlineLevel="1"/>
    <col min="52" max="52" width="13.28515625" hidden="1" customWidth="1" outlineLevel="1" collapsed="1"/>
    <col min="53" max="53" width="14.140625" hidden="1" customWidth="1" outlineLevel="1"/>
    <col min="54" max="54" width="13.28515625" hidden="1" customWidth="1" outlineLevel="1" collapsed="1"/>
    <col min="55" max="55" width="14.140625" hidden="1" customWidth="1" outlineLevel="1"/>
    <col min="56" max="56" width="13.28515625" hidden="1" customWidth="1" outlineLevel="1" collapsed="1"/>
    <col min="57" max="57" width="14.140625" hidden="1" customWidth="1" outlineLevel="1"/>
    <col min="58" max="58" width="13.28515625" hidden="1" customWidth="1" outlineLevel="1" collapsed="1"/>
    <col min="59" max="59" width="14.140625" hidden="1" customWidth="1" outlineLevel="1"/>
    <col min="60" max="60" width="13.28515625" hidden="1" customWidth="1" outlineLevel="1" collapsed="1"/>
    <col min="61" max="61" width="14.140625" hidden="1" customWidth="1" outlineLevel="1"/>
    <col min="62" max="62" width="13.28515625" hidden="1" customWidth="1" outlineLevel="1" collapsed="1"/>
    <col min="63" max="63" width="14.140625" hidden="1" customWidth="1" outlineLevel="1"/>
    <col min="64" max="64" width="13.28515625" hidden="1" customWidth="1" outlineLevel="1" collapsed="1"/>
    <col min="65" max="65" width="14.140625" hidden="1" customWidth="1" outlineLevel="1"/>
    <col min="66" max="66" width="13.28515625" hidden="1" customWidth="1" outlineLevel="1" collapsed="1"/>
    <col min="67" max="67" width="14.140625" hidden="1" customWidth="1" outlineLevel="1"/>
    <col min="68" max="68" width="13.28515625" hidden="1" customWidth="1" outlineLevel="1" collapsed="1"/>
    <col min="69" max="69" width="14.140625" hidden="1" customWidth="1" outlineLevel="1"/>
    <col min="70" max="70" width="13.28515625" hidden="1" customWidth="1" outlineLevel="1" collapsed="1"/>
    <col min="71" max="71" width="14.140625" hidden="1" customWidth="1" outlineLevel="1"/>
    <col min="72" max="72" width="13.28515625" hidden="1" customWidth="1" outlineLevel="1" collapsed="1"/>
    <col min="73" max="73" width="14.140625" hidden="1" customWidth="1" outlineLevel="1"/>
    <col min="74" max="74" width="13.28515625" hidden="1" customWidth="1" outlineLevel="1" collapsed="1"/>
    <col min="75" max="75" width="15.85546875" hidden="1" customWidth="1" outlineLevel="1"/>
    <col min="76" max="76" width="14.85546875" hidden="1" customWidth="1" outlineLevel="1" collapsed="1"/>
    <col min="77" max="77" width="15.85546875" hidden="1" customWidth="1" outlineLevel="1"/>
    <col min="78" max="78" width="14.85546875" hidden="1" customWidth="1" outlineLevel="1" collapsed="1"/>
    <col min="79" max="79" width="15.85546875" hidden="1" customWidth="1" outlineLevel="1"/>
    <col min="80" max="80" width="14.85546875" hidden="1" customWidth="1" outlineLevel="1" collapsed="1"/>
    <col min="81" max="81" width="15.85546875" hidden="1" customWidth="1" outlineLevel="1"/>
    <col min="82" max="82" width="14.85546875" hidden="1" customWidth="1" outlineLevel="1" collapsed="1"/>
    <col min="83" max="83" width="15.85546875" hidden="1" customWidth="1" outlineLevel="1"/>
    <col min="84" max="84" width="14.85546875" hidden="1" customWidth="1" outlineLevel="1" collapsed="1"/>
    <col min="85" max="85" width="15.85546875" hidden="1" customWidth="1" outlineLevel="1"/>
    <col min="86" max="86" width="14.85546875" hidden="1" customWidth="1" outlineLevel="1" collapsed="1"/>
    <col min="87" max="87" width="15.85546875" hidden="1" customWidth="1" outlineLevel="1"/>
    <col min="88" max="88" width="14.85546875" hidden="1" customWidth="1" outlineLevel="1" collapsed="1"/>
    <col min="89" max="89" width="15.85546875" hidden="1" customWidth="1" outlineLevel="1"/>
    <col min="90" max="90" width="14.85546875" customWidth="1" collapsed="1"/>
    <col min="91" max="91" width="15.85546875" customWidth="1"/>
    <col min="92" max="92" width="14.85546875" hidden="1" customWidth="1" outlineLevel="1" collapsed="1"/>
    <col min="93" max="93" width="15.85546875" hidden="1" customWidth="1" outlineLevel="1"/>
    <col min="94" max="94" width="14.85546875" hidden="1" customWidth="1" outlineLevel="1" collapsed="1"/>
    <col min="95" max="95" width="15.85546875" hidden="1" customWidth="1" outlineLevel="1"/>
    <col min="96" max="96" width="14.85546875" hidden="1" customWidth="1" outlineLevel="1" collapsed="1"/>
    <col min="97" max="97" width="15.85546875" hidden="1" customWidth="1" outlineLevel="1"/>
    <col min="98" max="98" width="14.85546875" hidden="1" customWidth="1" outlineLevel="1" collapsed="1"/>
    <col min="99" max="99" width="15.85546875" hidden="1" customWidth="1" outlineLevel="1"/>
    <col min="100" max="100" width="14.85546875" hidden="1" customWidth="1" outlineLevel="1" collapsed="1"/>
    <col min="101" max="101" width="15.85546875" hidden="1" customWidth="1" outlineLevel="1"/>
    <col min="102" max="102" width="14.85546875" hidden="1" customWidth="1" outlineLevel="1" collapsed="1"/>
    <col min="103" max="103" width="15.85546875" hidden="1" customWidth="1" outlineLevel="1"/>
    <col min="104" max="104" width="14.85546875" hidden="1" customWidth="1" outlineLevel="1" collapsed="1"/>
    <col min="105" max="105" width="15.85546875" hidden="1" customWidth="1" outlineLevel="1"/>
    <col min="106" max="106" width="14.85546875" hidden="1" customWidth="1" outlineLevel="1" collapsed="1"/>
    <col min="107" max="107" width="15.85546875" hidden="1" customWidth="1" outlineLevel="1"/>
    <col min="108" max="108" width="14.85546875" hidden="1" customWidth="1" outlineLevel="1" collapsed="1"/>
    <col min="109" max="109" width="15.85546875" hidden="1" customWidth="1" outlineLevel="1"/>
    <col min="110" max="110" width="14.85546875" hidden="1" customWidth="1" outlineLevel="1" collapsed="1"/>
    <col min="111" max="111" width="15.85546875" hidden="1" customWidth="1" outlineLevel="1"/>
    <col min="112" max="112" width="9.140625" collapsed="1"/>
  </cols>
  <sheetData>
    <row r="6" spans="1:111" ht="13.5" thickBot="1" x14ac:dyDescent="0.25"/>
    <row r="7" spans="1:111" ht="15.75" x14ac:dyDescent="0.25">
      <c r="A7" s="157" t="s">
        <v>10</v>
      </c>
      <c r="B7" s="166">
        <v>44557</v>
      </c>
      <c r="C7" s="176"/>
      <c r="D7" s="166">
        <f>B8+1</f>
        <v>44564</v>
      </c>
      <c r="E7" s="176"/>
      <c r="F7" s="166">
        <f>D8+1</f>
        <v>44571</v>
      </c>
      <c r="G7" s="176"/>
      <c r="H7" s="166">
        <f>F8+1</f>
        <v>44578</v>
      </c>
      <c r="I7" s="176"/>
      <c r="J7" s="166">
        <f>H8+1</f>
        <v>44585</v>
      </c>
      <c r="K7" s="176"/>
      <c r="L7" s="166">
        <f>J8+1</f>
        <v>44592</v>
      </c>
      <c r="M7" s="176"/>
      <c r="N7" s="166">
        <f>L8+1</f>
        <v>44599</v>
      </c>
      <c r="O7" s="176"/>
      <c r="P7" s="166">
        <f>N8+1</f>
        <v>44606</v>
      </c>
      <c r="Q7" s="176"/>
      <c r="R7" s="166">
        <f>P8+1</f>
        <v>44613</v>
      </c>
      <c r="S7" s="176"/>
      <c r="T7" s="166">
        <f>R8+1</f>
        <v>44620</v>
      </c>
      <c r="U7" s="176"/>
      <c r="V7" s="166">
        <f>T8+1</f>
        <v>44627</v>
      </c>
      <c r="W7" s="176"/>
      <c r="X7" s="166">
        <f>V8+1</f>
        <v>44634</v>
      </c>
      <c r="Y7" s="176"/>
      <c r="Z7" s="166">
        <f>X8+1</f>
        <v>44641</v>
      </c>
      <c r="AA7" s="176"/>
      <c r="AB7" s="166">
        <f>Z8+1</f>
        <v>44648</v>
      </c>
      <c r="AC7" s="176"/>
      <c r="AD7" s="166">
        <f>AB8+1</f>
        <v>44655</v>
      </c>
      <c r="AE7" s="176"/>
      <c r="AF7" s="166">
        <f>AD8+1</f>
        <v>44662</v>
      </c>
      <c r="AG7" s="176"/>
      <c r="AH7" s="166">
        <f>AF8+1</f>
        <v>44669</v>
      </c>
      <c r="AI7" s="176"/>
      <c r="AJ7" s="166">
        <f>AH8+1</f>
        <v>44676</v>
      </c>
      <c r="AK7" s="176"/>
      <c r="AL7" s="166">
        <f>AJ8+1</f>
        <v>44683</v>
      </c>
      <c r="AM7" s="176"/>
      <c r="AN7" s="166">
        <f>AL8+1</f>
        <v>44690</v>
      </c>
      <c r="AO7" s="176"/>
      <c r="AP7" s="166">
        <f>AN8+1</f>
        <v>44697</v>
      </c>
      <c r="AQ7" s="176"/>
      <c r="AR7" s="166">
        <f>AP8+1</f>
        <v>44704</v>
      </c>
      <c r="AS7" s="176"/>
      <c r="AT7" s="166">
        <f>AR8+1</f>
        <v>44711</v>
      </c>
      <c r="AU7" s="176"/>
      <c r="AV7" s="166">
        <f>AT8+1</f>
        <v>44718</v>
      </c>
      <c r="AW7" s="176"/>
      <c r="AX7" s="166">
        <f>AV8+1</f>
        <v>44725</v>
      </c>
      <c r="AY7" s="176"/>
      <c r="AZ7" s="166">
        <f>AX8+1</f>
        <v>44732</v>
      </c>
      <c r="BA7" s="176"/>
      <c r="BB7" s="166">
        <f>AZ8+1</f>
        <v>44739</v>
      </c>
      <c r="BC7" s="176"/>
      <c r="BD7" s="166">
        <f>BB8+1</f>
        <v>44746</v>
      </c>
      <c r="BE7" s="176"/>
      <c r="BF7" s="166">
        <f>BD8+1</f>
        <v>44753</v>
      </c>
      <c r="BG7" s="176"/>
      <c r="BH7" s="166">
        <f>BF8+1</f>
        <v>44760</v>
      </c>
      <c r="BI7" s="176"/>
      <c r="BJ7" s="166">
        <f>BH8+1</f>
        <v>44767</v>
      </c>
      <c r="BK7" s="176"/>
      <c r="BL7" s="166">
        <f>BJ8+1</f>
        <v>44774</v>
      </c>
      <c r="BM7" s="176"/>
      <c r="BN7" s="166">
        <f>BL8+1</f>
        <v>44781</v>
      </c>
      <c r="BO7" s="176"/>
      <c r="BP7" s="166">
        <f>BN8+1</f>
        <v>44788</v>
      </c>
      <c r="BQ7" s="176"/>
      <c r="BR7" s="166">
        <f>BP8+1</f>
        <v>44795</v>
      </c>
      <c r="BS7" s="176"/>
      <c r="BT7" s="166">
        <f>BR8+1</f>
        <v>44802</v>
      </c>
      <c r="BU7" s="176"/>
      <c r="BV7" s="166">
        <f>BT8+1</f>
        <v>44809</v>
      </c>
      <c r="BW7" s="176"/>
      <c r="BX7" s="166">
        <f>BV8+1</f>
        <v>44816</v>
      </c>
      <c r="BY7" s="176"/>
      <c r="BZ7" s="166">
        <f>BX8+1</f>
        <v>44823</v>
      </c>
      <c r="CA7" s="176"/>
      <c r="CB7" s="166">
        <f>BZ8+1</f>
        <v>44830</v>
      </c>
      <c r="CC7" s="176"/>
      <c r="CD7" s="166">
        <f>CB8+1</f>
        <v>44837</v>
      </c>
      <c r="CE7" s="176"/>
      <c r="CF7" s="166">
        <f>CD8+1</f>
        <v>44844</v>
      </c>
      <c r="CG7" s="176"/>
      <c r="CH7" s="166">
        <f>CF8+1</f>
        <v>44851</v>
      </c>
      <c r="CI7" s="176"/>
      <c r="CJ7" s="166">
        <f>CH8+1</f>
        <v>44858</v>
      </c>
      <c r="CK7" s="176"/>
      <c r="CL7" s="166">
        <f>CJ8+1</f>
        <v>44865</v>
      </c>
      <c r="CM7" s="176"/>
      <c r="CN7" s="166">
        <f>CL8+1</f>
        <v>44872</v>
      </c>
      <c r="CO7" s="176"/>
      <c r="CP7" s="166">
        <f>CN8+1</f>
        <v>44879</v>
      </c>
      <c r="CQ7" s="176"/>
      <c r="CR7" s="166">
        <f>CP8+1</f>
        <v>44886</v>
      </c>
      <c r="CS7" s="176"/>
      <c r="CT7" s="166">
        <f>CR8+1</f>
        <v>44893</v>
      </c>
      <c r="CU7" s="176"/>
      <c r="CV7" s="166">
        <f>CT8+1</f>
        <v>44900</v>
      </c>
      <c r="CW7" s="176"/>
      <c r="CX7" s="166">
        <f>CV8+1</f>
        <v>44907</v>
      </c>
      <c r="CY7" s="176"/>
      <c r="CZ7" s="166">
        <f>CX8+1</f>
        <v>44914</v>
      </c>
      <c r="DA7" s="176"/>
      <c r="DB7" s="166">
        <f>CZ8+1</f>
        <v>44921</v>
      </c>
      <c r="DC7" s="176"/>
      <c r="DD7" s="166">
        <f>DB8+1</f>
        <v>44928</v>
      </c>
      <c r="DE7" s="176"/>
      <c r="DF7" s="166">
        <f>DD8+1</f>
        <v>44935</v>
      </c>
      <c r="DG7" s="176"/>
    </row>
    <row r="8" spans="1:111" ht="15.75" x14ac:dyDescent="0.25">
      <c r="A8" s="157" t="s">
        <v>11</v>
      </c>
      <c r="B8" s="168">
        <f>B7+6</f>
        <v>44563</v>
      </c>
      <c r="C8" s="177"/>
      <c r="D8" s="168">
        <f>D7+6</f>
        <v>44570</v>
      </c>
      <c r="E8" s="177"/>
      <c r="F8" s="168">
        <f>F7+6</f>
        <v>44577</v>
      </c>
      <c r="G8" s="177"/>
      <c r="H8" s="168">
        <f>H7+6</f>
        <v>44584</v>
      </c>
      <c r="I8" s="177"/>
      <c r="J8" s="168">
        <f>J7+6</f>
        <v>44591</v>
      </c>
      <c r="K8" s="177"/>
      <c r="L8" s="168">
        <f>L7+6</f>
        <v>44598</v>
      </c>
      <c r="M8" s="177"/>
      <c r="N8" s="168">
        <f>N7+6</f>
        <v>44605</v>
      </c>
      <c r="O8" s="177"/>
      <c r="P8" s="168">
        <f>P7+6</f>
        <v>44612</v>
      </c>
      <c r="Q8" s="177"/>
      <c r="R8" s="168">
        <f>R7+6</f>
        <v>44619</v>
      </c>
      <c r="S8" s="177"/>
      <c r="T8" s="168">
        <f>T7+6</f>
        <v>44626</v>
      </c>
      <c r="U8" s="177"/>
      <c r="V8" s="168">
        <f>V7+6</f>
        <v>44633</v>
      </c>
      <c r="W8" s="177"/>
      <c r="X8" s="168">
        <f>X7+6</f>
        <v>44640</v>
      </c>
      <c r="Y8" s="177"/>
      <c r="Z8" s="168">
        <f>Z7+6</f>
        <v>44647</v>
      </c>
      <c r="AA8" s="177"/>
      <c r="AB8" s="168">
        <f>AB7+6</f>
        <v>44654</v>
      </c>
      <c r="AC8" s="177"/>
      <c r="AD8" s="168">
        <f>AD7+6</f>
        <v>44661</v>
      </c>
      <c r="AE8" s="177"/>
      <c r="AF8" s="168">
        <f>AF7+6</f>
        <v>44668</v>
      </c>
      <c r="AG8" s="177"/>
      <c r="AH8" s="168">
        <f>AH7+6</f>
        <v>44675</v>
      </c>
      <c r="AI8" s="177"/>
      <c r="AJ8" s="168">
        <f>AJ7+6</f>
        <v>44682</v>
      </c>
      <c r="AK8" s="177"/>
      <c r="AL8" s="168">
        <f>AL7+6</f>
        <v>44689</v>
      </c>
      <c r="AM8" s="177"/>
      <c r="AN8" s="168">
        <f>AN7+6</f>
        <v>44696</v>
      </c>
      <c r="AO8" s="177"/>
      <c r="AP8" s="168">
        <f>AP7+6</f>
        <v>44703</v>
      </c>
      <c r="AQ8" s="177"/>
      <c r="AR8" s="168">
        <f>AR7+6</f>
        <v>44710</v>
      </c>
      <c r="AS8" s="177"/>
      <c r="AT8" s="168">
        <f>AT7+6</f>
        <v>44717</v>
      </c>
      <c r="AU8" s="177"/>
      <c r="AV8" s="168">
        <f>AV7+6</f>
        <v>44724</v>
      </c>
      <c r="AW8" s="177"/>
      <c r="AX8" s="168">
        <f>AX7+6</f>
        <v>44731</v>
      </c>
      <c r="AY8" s="177"/>
      <c r="AZ8" s="168">
        <f>AZ7+6</f>
        <v>44738</v>
      </c>
      <c r="BA8" s="177"/>
      <c r="BB8" s="168">
        <f>BB7+6</f>
        <v>44745</v>
      </c>
      <c r="BC8" s="177"/>
      <c r="BD8" s="168">
        <f>BD7+6</f>
        <v>44752</v>
      </c>
      <c r="BE8" s="177"/>
      <c r="BF8" s="168">
        <f>BF7+6</f>
        <v>44759</v>
      </c>
      <c r="BG8" s="177"/>
      <c r="BH8" s="168">
        <f>BH7+6</f>
        <v>44766</v>
      </c>
      <c r="BI8" s="177"/>
      <c r="BJ8" s="168">
        <f>BJ7+6</f>
        <v>44773</v>
      </c>
      <c r="BK8" s="177"/>
      <c r="BL8" s="168">
        <f>BL7+6</f>
        <v>44780</v>
      </c>
      <c r="BM8" s="177"/>
      <c r="BN8" s="168">
        <f>BN7+6</f>
        <v>44787</v>
      </c>
      <c r="BO8" s="177"/>
      <c r="BP8" s="168">
        <f>BP7+6</f>
        <v>44794</v>
      </c>
      <c r="BQ8" s="177"/>
      <c r="BR8" s="168">
        <f>BR7+6</f>
        <v>44801</v>
      </c>
      <c r="BS8" s="177"/>
      <c r="BT8" s="168">
        <f>BT7+6</f>
        <v>44808</v>
      </c>
      <c r="BU8" s="177"/>
      <c r="BV8" s="168">
        <f>BV7+6</f>
        <v>44815</v>
      </c>
      <c r="BW8" s="177"/>
      <c r="BX8" s="168">
        <f>BX7+6</f>
        <v>44822</v>
      </c>
      <c r="BY8" s="177"/>
      <c r="BZ8" s="168">
        <f>BZ7+6</f>
        <v>44829</v>
      </c>
      <c r="CA8" s="177"/>
      <c r="CB8" s="168">
        <f>CB7+6</f>
        <v>44836</v>
      </c>
      <c r="CC8" s="177"/>
      <c r="CD8" s="168">
        <f>CD7+6</f>
        <v>44843</v>
      </c>
      <c r="CE8" s="177"/>
      <c r="CF8" s="168">
        <f>CF7+6</f>
        <v>44850</v>
      </c>
      <c r="CG8" s="177"/>
      <c r="CH8" s="168">
        <f>CH7+6</f>
        <v>44857</v>
      </c>
      <c r="CI8" s="177"/>
      <c r="CJ8" s="168">
        <f>CJ7+6</f>
        <v>44864</v>
      </c>
      <c r="CK8" s="177"/>
      <c r="CL8" s="168">
        <f>CL7+6</f>
        <v>44871</v>
      </c>
      <c r="CM8" s="177"/>
      <c r="CN8" s="168">
        <f>CN7+6</f>
        <v>44878</v>
      </c>
      <c r="CO8" s="177"/>
      <c r="CP8" s="168">
        <f>CP7+6</f>
        <v>44885</v>
      </c>
      <c r="CQ8" s="177"/>
      <c r="CR8" s="168">
        <f>CR7+6</f>
        <v>44892</v>
      </c>
      <c r="CS8" s="177"/>
      <c r="CT8" s="168">
        <f>CT7+6</f>
        <v>44899</v>
      </c>
      <c r="CU8" s="177"/>
      <c r="CV8" s="168">
        <f>CV7+6</f>
        <v>44906</v>
      </c>
      <c r="CW8" s="177"/>
      <c r="CX8" s="168">
        <f>CX7+6</f>
        <v>44913</v>
      </c>
      <c r="CY8" s="177"/>
      <c r="CZ8" s="168">
        <f>CZ7+6</f>
        <v>44920</v>
      </c>
      <c r="DA8" s="177"/>
      <c r="DB8" s="168">
        <f>DB7+6</f>
        <v>44927</v>
      </c>
      <c r="DC8" s="177"/>
      <c r="DD8" s="168">
        <f>DD7+6</f>
        <v>44934</v>
      </c>
      <c r="DE8" s="177"/>
      <c r="DF8" s="168">
        <f>DF7+6</f>
        <v>44941</v>
      </c>
      <c r="DG8" s="177"/>
    </row>
    <row r="9" spans="1:111" ht="15.75" x14ac:dyDescent="0.25">
      <c r="A9" s="2"/>
      <c r="B9" s="151" t="s">
        <v>12</v>
      </c>
      <c r="C9" s="151" t="s">
        <v>13</v>
      </c>
      <c r="D9" s="151" t="s">
        <v>12</v>
      </c>
      <c r="E9" s="151" t="s">
        <v>13</v>
      </c>
      <c r="F9" s="151" t="s">
        <v>12</v>
      </c>
      <c r="G9" s="151" t="s">
        <v>13</v>
      </c>
      <c r="H9" s="151" t="s">
        <v>12</v>
      </c>
      <c r="I9" s="151" t="s">
        <v>13</v>
      </c>
      <c r="J9" s="151" t="s">
        <v>12</v>
      </c>
      <c r="K9" s="151" t="s">
        <v>13</v>
      </c>
      <c r="L9" s="151" t="s">
        <v>12</v>
      </c>
      <c r="M9" s="151" t="s">
        <v>13</v>
      </c>
      <c r="N9" s="151" t="s">
        <v>12</v>
      </c>
      <c r="O9" s="151" t="s">
        <v>13</v>
      </c>
      <c r="P9" s="151" t="s">
        <v>12</v>
      </c>
      <c r="Q9" s="151" t="s">
        <v>13</v>
      </c>
      <c r="R9" s="151" t="s">
        <v>12</v>
      </c>
      <c r="S9" s="151" t="s">
        <v>13</v>
      </c>
      <c r="T9" s="151" t="s">
        <v>12</v>
      </c>
      <c r="U9" s="151" t="s">
        <v>13</v>
      </c>
      <c r="V9" s="151" t="s">
        <v>12</v>
      </c>
      <c r="W9" s="151" t="s">
        <v>13</v>
      </c>
      <c r="X9" s="151" t="s">
        <v>12</v>
      </c>
      <c r="Y9" s="151" t="s">
        <v>13</v>
      </c>
      <c r="Z9" s="151" t="s">
        <v>12</v>
      </c>
      <c r="AA9" s="151" t="s">
        <v>13</v>
      </c>
      <c r="AB9" s="151" t="s">
        <v>12</v>
      </c>
      <c r="AC9" s="151" t="s">
        <v>13</v>
      </c>
      <c r="AD9" s="151" t="s">
        <v>12</v>
      </c>
      <c r="AE9" s="151" t="s">
        <v>13</v>
      </c>
      <c r="AF9" s="151" t="s">
        <v>12</v>
      </c>
      <c r="AG9" s="151" t="s">
        <v>13</v>
      </c>
      <c r="AH9" s="151" t="s">
        <v>12</v>
      </c>
      <c r="AI9" s="151" t="s">
        <v>13</v>
      </c>
      <c r="AJ9" s="151" t="s">
        <v>12</v>
      </c>
      <c r="AK9" s="151" t="s">
        <v>13</v>
      </c>
      <c r="AL9" s="151" t="s">
        <v>12</v>
      </c>
      <c r="AM9" s="151" t="s">
        <v>13</v>
      </c>
      <c r="AN9" s="151" t="s">
        <v>12</v>
      </c>
      <c r="AO9" s="151" t="s">
        <v>13</v>
      </c>
      <c r="AP9" s="151" t="s">
        <v>12</v>
      </c>
      <c r="AQ9" s="151" t="s">
        <v>13</v>
      </c>
      <c r="AR9" s="151" t="s">
        <v>12</v>
      </c>
      <c r="AS9" s="151" t="s">
        <v>13</v>
      </c>
      <c r="AT9" s="151" t="s">
        <v>12</v>
      </c>
      <c r="AU9" s="151" t="s">
        <v>13</v>
      </c>
      <c r="AV9" s="151" t="s">
        <v>12</v>
      </c>
      <c r="AW9" s="151" t="s">
        <v>13</v>
      </c>
      <c r="AX9" s="151" t="s">
        <v>12</v>
      </c>
      <c r="AY9" s="151" t="s">
        <v>13</v>
      </c>
      <c r="AZ9" s="151" t="s">
        <v>12</v>
      </c>
      <c r="BA9" s="151" t="s">
        <v>13</v>
      </c>
      <c r="BB9" s="151" t="s">
        <v>12</v>
      </c>
      <c r="BC9" s="151" t="s">
        <v>13</v>
      </c>
      <c r="BD9" s="151" t="s">
        <v>12</v>
      </c>
      <c r="BE9" s="151" t="s">
        <v>13</v>
      </c>
      <c r="BF9" s="151" t="s">
        <v>12</v>
      </c>
      <c r="BG9" s="151" t="s">
        <v>13</v>
      </c>
      <c r="BH9" s="151" t="s">
        <v>12</v>
      </c>
      <c r="BI9" s="151" t="s">
        <v>13</v>
      </c>
      <c r="BJ9" s="151" t="s">
        <v>12</v>
      </c>
      <c r="BK9" s="151" t="s">
        <v>13</v>
      </c>
      <c r="BL9" s="151" t="s">
        <v>12</v>
      </c>
      <c r="BM9" s="151" t="s">
        <v>13</v>
      </c>
      <c r="BN9" s="151" t="s">
        <v>12</v>
      </c>
      <c r="BO9" s="151" t="s">
        <v>13</v>
      </c>
      <c r="BP9" s="151" t="s">
        <v>12</v>
      </c>
      <c r="BQ9" s="151" t="s">
        <v>13</v>
      </c>
      <c r="BR9" s="151" t="s">
        <v>12</v>
      </c>
      <c r="BS9" s="151" t="s">
        <v>13</v>
      </c>
      <c r="BT9" s="151" t="s">
        <v>12</v>
      </c>
      <c r="BU9" s="151" t="s">
        <v>13</v>
      </c>
      <c r="BV9" s="151" t="s">
        <v>12</v>
      </c>
      <c r="BW9" s="151" t="s">
        <v>13</v>
      </c>
      <c r="BX9" s="151" t="s">
        <v>12</v>
      </c>
      <c r="BY9" s="151" t="s">
        <v>13</v>
      </c>
      <c r="BZ9" s="151" t="s">
        <v>12</v>
      </c>
      <c r="CA9" s="151" t="s">
        <v>13</v>
      </c>
      <c r="CB9" s="151" t="s">
        <v>12</v>
      </c>
      <c r="CC9" s="151" t="s">
        <v>13</v>
      </c>
      <c r="CD9" s="151" t="s">
        <v>12</v>
      </c>
      <c r="CE9" s="151" t="s">
        <v>13</v>
      </c>
      <c r="CF9" s="151" t="s">
        <v>12</v>
      </c>
      <c r="CG9" s="151" t="s">
        <v>13</v>
      </c>
      <c r="CH9" s="151" t="s">
        <v>12</v>
      </c>
      <c r="CI9" s="151" t="s">
        <v>13</v>
      </c>
      <c r="CJ9" s="151" t="s">
        <v>12</v>
      </c>
      <c r="CK9" s="151" t="s">
        <v>13</v>
      </c>
      <c r="CL9" s="151" t="s">
        <v>12</v>
      </c>
      <c r="CM9" s="151" t="s">
        <v>13</v>
      </c>
      <c r="CN9" s="151" t="s">
        <v>12</v>
      </c>
      <c r="CO9" s="151" t="s">
        <v>13</v>
      </c>
      <c r="CP9" s="151" t="s">
        <v>12</v>
      </c>
      <c r="CQ9" s="151" t="s">
        <v>13</v>
      </c>
      <c r="CR9" s="151" t="s">
        <v>12</v>
      </c>
      <c r="CS9" s="151" t="s">
        <v>13</v>
      </c>
      <c r="CT9" s="151" t="s">
        <v>12</v>
      </c>
      <c r="CU9" s="151" t="s">
        <v>13</v>
      </c>
      <c r="CV9" s="151" t="s">
        <v>12</v>
      </c>
      <c r="CW9" s="151" t="s">
        <v>13</v>
      </c>
      <c r="CX9" s="151" t="s">
        <v>12</v>
      </c>
      <c r="CY9" s="151" t="s">
        <v>13</v>
      </c>
      <c r="CZ9" s="151" t="s">
        <v>12</v>
      </c>
      <c r="DA9" s="151" t="s">
        <v>13</v>
      </c>
      <c r="DB9" s="151" t="s">
        <v>12</v>
      </c>
      <c r="DC9" s="151" t="s">
        <v>13</v>
      </c>
      <c r="DD9" s="151" t="s">
        <v>12</v>
      </c>
      <c r="DE9" s="151" t="s">
        <v>13</v>
      </c>
      <c r="DF9" s="151" t="s">
        <v>12</v>
      </c>
      <c r="DG9" s="151" t="s">
        <v>13</v>
      </c>
    </row>
    <row r="10" spans="1:111" ht="15.75" x14ac:dyDescent="0.25">
      <c r="A10" s="3" t="s">
        <v>0</v>
      </c>
      <c r="B10" s="150"/>
      <c r="C10" s="150"/>
      <c r="D10" s="150">
        <v>12.2</v>
      </c>
      <c r="E10" s="150">
        <v>12.6</v>
      </c>
      <c r="F10" s="150"/>
      <c r="G10" s="150"/>
      <c r="H10" s="150"/>
      <c r="I10" s="150"/>
      <c r="J10" s="150"/>
      <c r="K10" s="150"/>
      <c r="L10" s="150"/>
      <c r="M10" s="150"/>
      <c r="N10" s="150">
        <f>N11</f>
        <v>12.1</v>
      </c>
      <c r="O10" s="150">
        <f>O11</f>
        <v>12.3</v>
      </c>
      <c r="P10" s="150"/>
      <c r="Q10" s="150"/>
      <c r="R10" s="150"/>
      <c r="S10" s="150"/>
      <c r="T10" s="150"/>
      <c r="U10" s="150"/>
      <c r="V10" s="150"/>
      <c r="W10" s="150"/>
      <c r="X10" s="150">
        <v>12.4</v>
      </c>
      <c r="Y10" s="150">
        <v>13</v>
      </c>
      <c r="Z10" s="150"/>
      <c r="AA10" s="150"/>
      <c r="AB10" s="150">
        <v>12.5</v>
      </c>
      <c r="AC10" s="150">
        <v>13.5</v>
      </c>
      <c r="AD10" s="150"/>
      <c r="AE10" s="150"/>
      <c r="AF10" s="150"/>
      <c r="AG10" s="150"/>
      <c r="AH10" s="150"/>
      <c r="AI10" s="150"/>
      <c r="AJ10" s="150"/>
      <c r="AK10" s="150"/>
      <c r="AL10" s="150">
        <v>13.2</v>
      </c>
      <c r="AM10" s="150">
        <v>13.9</v>
      </c>
      <c r="AN10" s="150"/>
      <c r="AO10" s="150"/>
      <c r="AP10" s="150"/>
      <c r="AQ10" s="150"/>
      <c r="AR10" s="150"/>
      <c r="AS10" s="150"/>
      <c r="AT10" s="150"/>
      <c r="AU10" s="150"/>
      <c r="AV10" s="150">
        <v>14.1</v>
      </c>
      <c r="AW10" s="150">
        <v>14.3</v>
      </c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>
        <v>14</v>
      </c>
      <c r="BI10" s="150">
        <v>14.4</v>
      </c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>
        <v>13</v>
      </c>
      <c r="BW10" s="150">
        <v>13.6</v>
      </c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>
        <v>12.5</v>
      </c>
      <c r="CM10" s="150">
        <v>13.1</v>
      </c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</row>
    <row r="11" spans="1:111" ht="15.75" x14ac:dyDescent="0.25">
      <c r="A11" s="2" t="s">
        <v>1</v>
      </c>
      <c r="B11" s="151"/>
      <c r="C11" s="151"/>
      <c r="D11" s="151">
        <v>12.2</v>
      </c>
      <c r="E11" s="151">
        <v>12.6</v>
      </c>
      <c r="F11" s="151"/>
      <c r="G11" s="151"/>
      <c r="H11" s="151"/>
      <c r="I11" s="151"/>
      <c r="J11" s="151"/>
      <c r="K11" s="151"/>
      <c r="L11" s="151"/>
      <c r="M11" s="151"/>
      <c r="N11" s="151">
        <v>12.1</v>
      </c>
      <c r="O11" s="151">
        <v>12.3</v>
      </c>
      <c r="P11" s="151"/>
      <c r="Q11" s="151"/>
      <c r="R11" s="151"/>
      <c r="S11" s="151"/>
      <c r="T11" s="151"/>
      <c r="U11" s="151"/>
      <c r="V11" s="151"/>
      <c r="W11" s="151"/>
      <c r="X11" s="151">
        <v>12.2</v>
      </c>
      <c r="Y11" s="151">
        <v>12.9</v>
      </c>
      <c r="Z11" s="151"/>
      <c r="AA11" s="151"/>
      <c r="AB11" s="151">
        <v>12.4</v>
      </c>
      <c r="AC11" s="151">
        <v>13.4</v>
      </c>
      <c r="AD11" s="151"/>
      <c r="AE11" s="151"/>
      <c r="AF11" s="151"/>
      <c r="AG11" s="151"/>
      <c r="AH11" s="151"/>
      <c r="AI11" s="151"/>
      <c r="AJ11" s="151"/>
      <c r="AK11" s="151"/>
      <c r="AL11" s="151">
        <v>13.1</v>
      </c>
      <c r="AM11" s="151">
        <v>13.7</v>
      </c>
      <c r="AN11" s="151"/>
      <c r="AO11" s="151"/>
      <c r="AP11" s="151"/>
      <c r="AQ11" s="151"/>
      <c r="AR11" s="151"/>
      <c r="AS11" s="151"/>
      <c r="AT11" s="151"/>
      <c r="AU11" s="151"/>
      <c r="AV11" s="151">
        <v>14</v>
      </c>
      <c r="AW11" s="151">
        <v>14.2</v>
      </c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>
        <v>14</v>
      </c>
      <c r="BI11" s="151">
        <v>14.4</v>
      </c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>
        <v>13</v>
      </c>
      <c r="BW11" s="151">
        <v>13.6</v>
      </c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>
        <v>12.5</v>
      </c>
      <c r="CM11" s="151">
        <v>13.1</v>
      </c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</row>
    <row r="12" spans="1:111" ht="15.75" x14ac:dyDescent="0.25">
      <c r="A12" s="3" t="s">
        <v>5</v>
      </c>
      <c r="B12" s="149"/>
      <c r="C12" s="149"/>
      <c r="D12" s="149">
        <v>10</v>
      </c>
      <c r="E12" s="149">
        <v>10.7</v>
      </c>
      <c r="F12" s="149"/>
      <c r="G12" s="149"/>
      <c r="H12" s="149"/>
      <c r="I12" s="149"/>
      <c r="J12" s="149"/>
      <c r="K12" s="149"/>
      <c r="L12" s="149"/>
      <c r="M12" s="149"/>
      <c r="N12" s="149">
        <f>N13</f>
        <v>9.5</v>
      </c>
      <c r="O12" s="149">
        <f>O13</f>
        <v>10.5</v>
      </c>
      <c r="P12" s="149"/>
      <c r="Q12" s="149"/>
      <c r="R12" s="149"/>
      <c r="S12" s="149"/>
      <c r="T12" s="149"/>
      <c r="U12" s="149"/>
      <c r="V12" s="149"/>
      <c r="W12" s="149"/>
      <c r="X12" s="149">
        <v>10.4</v>
      </c>
      <c r="Y12" s="149">
        <v>11</v>
      </c>
      <c r="Z12" s="149"/>
      <c r="AA12" s="149"/>
      <c r="AB12" s="149">
        <v>10.5</v>
      </c>
      <c r="AC12" s="149">
        <v>11.5</v>
      </c>
      <c r="AD12" s="149"/>
      <c r="AE12" s="149"/>
      <c r="AF12" s="149"/>
      <c r="AG12" s="149"/>
      <c r="AH12" s="149"/>
      <c r="AI12" s="149"/>
      <c r="AJ12" s="149"/>
      <c r="AK12" s="149"/>
      <c r="AL12" s="149">
        <v>11</v>
      </c>
      <c r="AM12" s="149">
        <v>11.8</v>
      </c>
      <c r="AN12" s="149"/>
      <c r="AO12" s="149"/>
      <c r="AP12" s="149"/>
      <c r="AQ12" s="149"/>
      <c r="AR12" s="149"/>
      <c r="AS12" s="149"/>
      <c r="AT12" s="149"/>
      <c r="AU12" s="149"/>
      <c r="AV12" s="149">
        <v>11.3</v>
      </c>
      <c r="AW12" s="149">
        <v>12</v>
      </c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>
        <v>11.5</v>
      </c>
      <c r="BI12" s="149">
        <v>12.5</v>
      </c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>
        <v>11.5</v>
      </c>
      <c r="BW12" s="149">
        <v>12.4</v>
      </c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>
        <v>10.5</v>
      </c>
      <c r="CM12" s="149">
        <v>11.2</v>
      </c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</row>
    <row r="13" spans="1:111" ht="15.75" x14ac:dyDescent="0.25">
      <c r="A13" s="2" t="s">
        <v>6</v>
      </c>
      <c r="B13" s="151"/>
      <c r="C13" s="151"/>
      <c r="D13" s="151">
        <v>9.8000000000000007</v>
      </c>
      <c r="E13" s="151">
        <v>10.7</v>
      </c>
      <c r="F13" s="151"/>
      <c r="G13" s="151"/>
      <c r="H13" s="151"/>
      <c r="I13" s="151"/>
      <c r="J13" s="151"/>
      <c r="K13" s="151"/>
      <c r="L13" s="151"/>
      <c r="M13" s="151"/>
      <c r="N13" s="151">
        <v>9.5</v>
      </c>
      <c r="O13" s="151">
        <v>10.5</v>
      </c>
      <c r="P13" s="151"/>
      <c r="Q13" s="151"/>
      <c r="R13" s="151"/>
      <c r="S13" s="151"/>
      <c r="T13" s="151"/>
      <c r="U13" s="151"/>
      <c r="V13" s="151"/>
      <c r="W13" s="151"/>
      <c r="X13" s="151">
        <v>10.4</v>
      </c>
      <c r="Y13" s="151">
        <v>11.3</v>
      </c>
      <c r="Z13" s="151"/>
      <c r="AA13" s="151"/>
      <c r="AB13" s="151">
        <v>10.5</v>
      </c>
      <c r="AC13" s="151">
        <v>11.5</v>
      </c>
      <c r="AD13" s="151"/>
      <c r="AE13" s="151"/>
      <c r="AF13" s="151"/>
      <c r="AG13" s="151"/>
      <c r="AH13" s="151"/>
      <c r="AI13" s="151"/>
      <c r="AJ13" s="151"/>
      <c r="AK13" s="151"/>
      <c r="AL13" s="151">
        <v>11</v>
      </c>
      <c r="AM13" s="151">
        <v>11.8</v>
      </c>
      <c r="AN13" s="151"/>
      <c r="AO13" s="151"/>
      <c r="AP13" s="151"/>
      <c r="AQ13" s="151"/>
      <c r="AR13" s="151"/>
      <c r="AS13" s="151"/>
      <c r="AT13" s="151"/>
      <c r="AU13" s="151"/>
      <c r="AV13" s="151">
        <v>11.3</v>
      </c>
      <c r="AW13" s="151">
        <v>12</v>
      </c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>
        <v>11.5</v>
      </c>
      <c r="BI13" s="151">
        <v>12.5</v>
      </c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>
        <v>11.5</v>
      </c>
      <c r="BW13" s="151">
        <v>12.4</v>
      </c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>
        <v>10.5</v>
      </c>
      <c r="CM13" s="151">
        <v>11.2</v>
      </c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</row>
    <row r="14" spans="1:111" ht="15.75" x14ac:dyDescent="0.25">
      <c r="A14" s="3" t="s">
        <v>7</v>
      </c>
      <c r="B14" s="149"/>
      <c r="C14" s="149"/>
      <c r="D14" s="149">
        <v>8.5</v>
      </c>
      <c r="E14" s="149">
        <v>9.5</v>
      </c>
      <c r="F14" s="149"/>
      <c r="G14" s="149"/>
      <c r="H14" s="149"/>
      <c r="I14" s="149"/>
      <c r="J14" s="149"/>
      <c r="K14" s="149"/>
      <c r="L14" s="149"/>
      <c r="M14" s="149"/>
      <c r="N14" s="149">
        <v>8.4</v>
      </c>
      <c r="O14" s="149">
        <v>9.4</v>
      </c>
      <c r="P14" s="149"/>
      <c r="Q14" s="149"/>
      <c r="R14" s="149"/>
      <c r="S14" s="149"/>
      <c r="T14" s="149"/>
      <c r="U14" s="149"/>
      <c r="V14" s="149"/>
      <c r="W14" s="149"/>
      <c r="X14" s="149">
        <v>8.5</v>
      </c>
      <c r="Y14" s="149">
        <v>9.5</v>
      </c>
      <c r="Z14" s="149"/>
      <c r="AA14" s="149"/>
      <c r="AB14" s="149">
        <v>8.5</v>
      </c>
      <c r="AC14" s="149">
        <v>9.5</v>
      </c>
      <c r="AD14" s="149"/>
      <c r="AE14" s="149"/>
      <c r="AF14" s="149"/>
      <c r="AG14" s="149"/>
      <c r="AH14" s="149"/>
      <c r="AI14" s="149"/>
      <c r="AJ14" s="149"/>
      <c r="AK14" s="149"/>
      <c r="AL14" s="149">
        <v>9</v>
      </c>
      <c r="AM14" s="149">
        <v>10.5</v>
      </c>
      <c r="AN14" s="149"/>
      <c r="AO14" s="149"/>
      <c r="AP14" s="149"/>
      <c r="AQ14" s="149"/>
      <c r="AR14" s="149"/>
      <c r="AS14" s="149"/>
      <c r="AT14" s="149"/>
      <c r="AU14" s="149"/>
      <c r="AV14" s="149">
        <v>9.5</v>
      </c>
      <c r="AW14" s="149">
        <v>10.8</v>
      </c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>
        <v>9.5</v>
      </c>
      <c r="BI14" s="149">
        <v>11</v>
      </c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>
        <v>9.5</v>
      </c>
      <c r="BW14" s="149">
        <v>10.5</v>
      </c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>
        <v>8.5</v>
      </c>
      <c r="CM14" s="149">
        <v>9.1999999999999993</v>
      </c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</row>
    <row r="15" spans="1:111" ht="15.75" x14ac:dyDescent="0.25">
      <c r="A15" s="2" t="s">
        <v>8</v>
      </c>
      <c r="B15" s="152"/>
      <c r="C15" s="152"/>
      <c r="D15" s="152">
        <v>6</v>
      </c>
      <c r="E15" s="152">
        <v>7</v>
      </c>
      <c r="F15" s="152"/>
      <c r="G15" s="152"/>
      <c r="H15" s="152"/>
      <c r="I15" s="152"/>
      <c r="J15" s="152"/>
      <c r="K15" s="152"/>
      <c r="L15" s="152"/>
      <c r="M15" s="152"/>
      <c r="N15" s="152">
        <v>6</v>
      </c>
      <c r="O15" s="152">
        <v>7</v>
      </c>
      <c r="P15" s="152"/>
      <c r="Q15" s="152"/>
      <c r="R15" s="152"/>
      <c r="S15" s="152"/>
      <c r="T15" s="152"/>
      <c r="U15" s="152"/>
      <c r="V15" s="152"/>
      <c r="W15" s="152"/>
      <c r="X15" s="152">
        <v>6</v>
      </c>
      <c r="Y15" s="152">
        <v>7.5</v>
      </c>
      <c r="Z15" s="152"/>
      <c r="AA15" s="152"/>
      <c r="AB15" s="152">
        <v>6</v>
      </c>
      <c r="AC15" s="152">
        <v>7.5</v>
      </c>
      <c r="AD15" s="152"/>
      <c r="AE15" s="152"/>
      <c r="AF15" s="152"/>
      <c r="AG15" s="152"/>
      <c r="AH15" s="152"/>
      <c r="AI15" s="152"/>
      <c r="AJ15" s="152"/>
      <c r="AK15" s="152"/>
      <c r="AL15" s="152">
        <v>6.5</v>
      </c>
      <c r="AM15" s="152">
        <v>8.5</v>
      </c>
      <c r="AN15" s="152"/>
      <c r="AO15" s="152"/>
      <c r="AP15" s="152"/>
      <c r="AQ15" s="152"/>
      <c r="AR15" s="152"/>
      <c r="AS15" s="152"/>
      <c r="AT15" s="152"/>
      <c r="AU15" s="152"/>
      <c r="AV15" s="152">
        <v>7</v>
      </c>
      <c r="AW15" s="152">
        <v>8.6</v>
      </c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>
        <v>7</v>
      </c>
      <c r="BI15" s="152">
        <v>8.5</v>
      </c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>
        <v>6.5</v>
      </c>
      <c r="BW15" s="152">
        <v>8</v>
      </c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>
        <v>6.5</v>
      </c>
      <c r="CM15" s="152">
        <v>7.5</v>
      </c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</row>
    <row r="16" spans="1:111" ht="15.75" x14ac:dyDescent="0.25">
      <c r="A16" s="3" t="s">
        <v>9</v>
      </c>
      <c r="B16" s="149"/>
      <c r="C16" s="149"/>
      <c r="D16" s="149">
        <v>10.199999999999999</v>
      </c>
      <c r="E16" s="149">
        <v>11.5</v>
      </c>
      <c r="F16" s="149"/>
      <c r="G16" s="149"/>
      <c r="H16" s="149"/>
      <c r="I16" s="149"/>
      <c r="J16" s="149"/>
      <c r="K16" s="149"/>
      <c r="L16" s="149"/>
      <c r="M16" s="149"/>
      <c r="N16" s="149">
        <v>10</v>
      </c>
      <c r="O16" s="149">
        <v>11.4</v>
      </c>
      <c r="P16" s="149"/>
      <c r="Q16" s="149"/>
      <c r="R16" s="149"/>
      <c r="S16" s="149"/>
      <c r="T16" s="149"/>
      <c r="U16" s="149"/>
      <c r="V16" s="149"/>
      <c r="W16" s="149"/>
      <c r="X16" s="149">
        <v>10.5</v>
      </c>
      <c r="Y16" s="149">
        <v>11.5</v>
      </c>
      <c r="Z16" s="149"/>
      <c r="AA16" s="149"/>
      <c r="AB16" s="149">
        <v>10.5</v>
      </c>
      <c r="AC16" s="149">
        <v>12</v>
      </c>
      <c r="AD16" s="149"/>
      <c r="AE16" s="149"/>
      <c r="AF16" s="149"/>
      <c r="AG16" s="149"/>
      <c r="AH16" s="149"/>
      <c r="AI16" s="149"/>
      <c r="AJ16" s="149"/>
      <c r="AK16" s="149"/>
      <c r="AL16" s="149">
        <v>11</v>
      </c>
      <c r="AM16" s="149">
        <v>12.5</v>
      </c>
      <c r="AN16" s="149"/>
      <c r="AO16" s="149"/>
      <c r="AP16" s="149"/>
      <c r="AQ16" s="149"/>
      <c r="AR16" s="149"/>
      <c r="AS16" s="149"/>
      <c r="AT16" s="149"/>
      <c r="AU16" s="149"/>
      <c r="AV16" s="149">
        <v>12</v>
      </c>
      <c r="AW16" s="149">
        <v>12.5</v>
      </c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>
        <v>11.7</v>
      </c>
      <c r="BI16" s="149">
        <v>12.4</v>
      </c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>
        <v>11.6</v>
      </c>
      <c r="BW16" s="149">
        <v>12</v>
      </c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>
        <v>11.2</v>
      </c>
      <c r="CM16" s="149">
        <v>12</v>
      </c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</row>
    <row r="17" spans="1:111" ht="16.5" thickBot="1" x14ac:dyDescent="0.3">
      <c r="A17" s="2" t="s">
        <v>18</v>
      </c>
      <c r="B17" s="151"/>
      <c r="C17" s="151"/>
      <c r="D17" s="151">
        <v>12</v>
      </c>
      <c r="E17" s="151">
        <v>12.3</v>
      </c>
      <c r="F17" s="151"/>
      <c r="G17" s="151"/>
      <c r="H17" s="151"/>
      <c r="I17" s="151"/>
      <c r="J17" s="151"/>
      <c r="K17" s="151"/>
      <c r="L17" s="151"/>
      <c r="M17" s="151"/>
      <c r="N17" s="151">
        <v>12</v>
      </c>
      <c r="O17" s="151">
        <v>12.2</v>
      </c>
      <c r="P17" s="151"/>
      <c r="Q17" s="151"/>
      <c r="R17" s="151"/>
      <c r="S17" s="151"/>
      <c r="T17" s="151"/>
      <c r="U17" s="151"/>
      <c r="V17" s="151"/>
      <c r="W17" s="151"/>
      <c r="X17" s="151">
        <v>12.2</v>
      </c>
      <c r="Y17" s="151">
        <v>12.8</v>
      </c>
      <c r="Z17" s="151"/>
      <c r="AA17" s="151"/>
      <c r="AB17" s="151">
        <v>12.5</v>
      </c>
      <c r="AC17" s="151">
        <v>13.4</v>
      </c>
      <c r="AD17" s="151"/>
      <c r="AE17" s="151"/>
      <c r="AF17" s="151"/>
      <c r="AG17" s="151"/>
      <c r="AH17" s="151"/>
      <c r="AI17" s="151"/>
      <c r="AJ17" s="151"/>
      <c r="AK17" s="151"/>
      <c r="AL17" s="151">
        <v>13</v>
      </c>
      <c r="AM17" s="151">
        <v>13.8</v>
      </c>
      <c r="AN17" s="151"/>
      <c r="AO17" s="151"/>
      <c r="AP17" s="151"/>
      <c r="AQ17" s="151"/>
      <c r="AR17" s="151"/>
      <c r="AS17" s="151"/>
      <c r="AT17" s="151"/>
      <c r="AU17" s="151"/>
      <c r="AV17" s="151">
        <v>13.6</v>
      </c>
      <c r="AW17" s="151">
        <v>13.8</v>
      </c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>
        <v>13.7</v>
      </c>
      <c r="BI17" s="151">
        <v>14</v>
      </c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>
        <v>12.7</v>
      </c>
      <c r="BW17" s="151">
        <v>13.1</v>
      </c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>
        <v>12.5</v>
      </c>
      <c r="CM17" s="151">
        <v>13.1</v>
      </c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</row>
    <row r="18" spans="1:111" ht="16.5" hidden="1" customHeight="1" thickBot="1" x14ac:dyDescent="0.3">
      <c r="A18" s="3" t="s">
        <v>2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</row>
    <row r="19" spans="1:111" ht="16.5" hidden="1" customHeight="1" thickBot="1" x14ac:dyDescent="0.3">
      <c r="A19" s="37" t="s">
        <v>4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</row>
    <row r="20" spans="1:111" ht="95.25" collapsed="1" thickBot="1" x14ac:dyDescent="0.3">
      <c r="A20" s="129" t="s">
        <v>36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</row>
    <row r="21" spans="1:111" ht="15.75" x14ac:dyDescent="0.25">
      <c r="A21" s="130" t="s">
        <v>35</v>
      </c>
      <c r="B21" s="24"/>
      <c r="C21" s="148"/>
      <c r="D21" s="24"/>
      <c r="E21" s="148"/>
      <c r="F21" s="24"/>
      <c r="G21" s="148"/>
      <c r="H21" s="24"/>
      <c r="I21" s="148"/>
      <c r="J21" s="24"/>
      <c r="K21" s="148"/>
      <c r="L21" s="24"/>
      <c r="M21" s="148"/>
      <c r="N21" s="24"/>
      <c r="O21" s="148"/>
      <c r="P21" s="24"/>
      <c r="Q21" s="148"/>
      <c r="R21" s="24"/>
      <c r="S21" s="148"/>
      <c r="T21" s="24"/>
      <c r="U21" s="148"/>
      <c r="V21" s="24"/>
      <c r="W21" s="148"/>
      <c r="X21" s="24"/>
      <c r="Y21" s="148"/>
      <c r="Z21" s="24"/>
      <c r="AA21" s="148"/>
      <c r="AB21" s="24"/>
      <c r="AC21" s="148"/>
      <c r="AD21" s="24"/>
      <c r="AE21" s="148"/>
      <c r="AF21" s="24"/>
      <c r="AG21" s="148"/>
      <c r="AH21" s="24"/>
      <c r="AI21" s="148"/>
      <c r="AJ21" s="24"/>
      <c r="AK21" s="148"/>
      <c r="AL21" s="24"/>
      <c r="AM21" s="148"/>
      <c r="AN21" s="24"/>
      <c r="AO21" s="148"/>
      <c r="AP21" s="24"/>
      <c r="AQ21" s="148"/>
      <c r="AR21" s="24"/>
      <c r="AS21" s="148"/>
      <c r="AT21" s="24"/>
      <c r="AU21" s="148"/>
      <c r="AV21" s="24"/>
      <c r="AW21" s="148"/>
      <c r="AX21" s="24"/>
      <c r="AY21" s="148"/>
      <c r="AZ21" s="24"/>
      <c r="BA21" s="148"/>
      <c r="BB21" s="24"/>
      <c r="BC21" s="148"/>
      <c r="BD21" s="24"/>
      <c r="BE21" s="148"/>
      <c r="BF21" s="24"/>
      <c r="BG21" s="148"/>
      <c r="BH21" s="24"/>
      <c r="BI21" s="148"/>
      <c r="BJ21" s="24"/>
      <c r="BK21" s="148"/>
      <c r="BL21" s="24"/>
      <c r="BM21" s="148"/>
      <c r="BN21" s="24"/>
      <c r="BO21" s="148"/>
      <c r="BP21" s="24"/>
      <c r="BQ21" s="148"/>
      <c r="BR21" s="24"/>
      <c r="BS21" s="148"/>
      <c r="BT21" s="24"/>
      <c r="BU21" s="148"/>
      <c r="BV21" s="24"/>
      <c r="BW21" s="148"/>
      <c r="BX21" s="24"/>
      <c r="BY21" s="148"/>
      <c r="BZ21" s="24"/>
      <c r="CA21" s="148"/>
      <c r="CB21" s="24"/>
      <c r="CC21" s="148"/>
      <c r="CD21" s="24"/>
      <c r="CE21" s="148"/>
      <c r="CF21" s="24"/>
      <c r="CG21" s="148"/>
      <c r="CH21" s="24"/>
      <c r="CI21" s="148"/>
      <c r="CJ21" s="24"/>
      <c r="CK21" s="148"/>
      <c r="CL21" s="24"/>
      <c r="CM21" s="148"/>
      <c r="CN21" s="24"/>
      <c r="CO21" s="148"/>
      <c r="CP21" s="24"/>
      <c r="CQ21" s="148"/>
      <c r="CR21" s="24"/>
      <c r="CS21" s="148"/>
      <c r="CT21" s="24"/>
      <c r="CU21" s="148"/>
      <c r="CV21" s="24"/>
      <c r="CW21" s="148"/>
      <c r="CX21" s="24"/>
      <c r="CY21" s="148"/>
      <c r="CZ21" s="24"/>
      <c r="DA21" s="148"/>
      <c r="DB21" s="24"/>
      <c r="DC21" s="148"/>
      <c r="DD21" s="24"/>
      <c r="DE21" s="148"/>
      <c r="DF21" s="24"/>
      <c r="DG21" s="148"/>
    </row>
    <row r="22" spans="1:111" ht="15.75" x14ac:dyDescent="0.25">
      <c r="A22" s="130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</row>
    <row r="23" spans="1:111" ht="15.75" x14ac:dyDescent="0.25">
      <c r="A23" s="10"/>
    </row>
    <row r="24" spans="1:111" ht="15.75" x14ac:dyDescent="0.25">
      <c r="A24" s="11" t="s">
        <v>15</v>
      </c>
    </row>
    <row r="25" spans="1:111" ht="15.75" x14ac:dyDescent="0.25">
      <c r="A25" s="10" t="s">
        <v>16</v>
      </c>
    </row>
    <row r="36" spans="1:111" x14ac:dyDescent="0.2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</row>
    <row r="38" spans="1:111" x14ac:dyDescent="0.2">
      <c r="A38" t="s">
        <v>25</v>
      </c>
    </row>
    <row r="39" spans="1:111" x14ac:dyDescent="0.2">
      <c r="A39" s="15" t="s">
        <v>20</v>
      </c>
    </row>
  </sheetData>
  <mergeCells count="110">
    <mergeCell ref="DF7:DG7"/>
    <mergeCell ref="DF8:DG8"/>
    <mergeCell ref="CZ7:DA7"/>
    <mergeCell ref="CZ8:DA8"/>
    <mergeCell ref="DB7:DC7"/>
    <mergeCell ref="DB8:DC8"/>
    <mergeCell ref="DD7:DE7"/>
    <mergeCell ref="DD8:DE8"/>
    <mergeCell ref="CT7:CU7"/>
    <mergeCell ref="CT8:CU8"/>
    <mergeCell ref="CV7:CW7"/>
    <mergeCell ref="CV8:CW8"/>
    <mergeCell ref="CX7:CY7"/>
    <mergeCell ref="CX8:CY8"/>
    <mergeCell ref="CN7:CO7"/>
    <mergeCell ref="CN8:CO8"/>
    <mergeCell ref="CP7:CQ7"/>
    <mergeCell ref="CP8:CQ8"/>
    <mergeCell ref="CR7:CS7"/>
    <mergeCell ref="CR8:CS8"/>
    <mergeCell ref="BV7:BW7"/>
    <mergeCell ref="BV8:BW8"/>
    <mergeCell ref="BP7:BQ7"/>
    <mergeCell ref="BP8:BQ8"/>
    <mergeCell ref="BR7:BS7"/>
    <mergeCell ref="BR8:BS8"/>
    <mergeCell ref="BT7:BU7"/>
    <mergeCell ref="BT8:BU8"/>
    <mergeCell ref="BX7:BY7"/>
    <mergeCell ref="BX8:BY8"/>
    <mergeCell ref="BZ7:CA7"/>
    <mergeCell ref="BZ8:CA8"/>
    <mergeCell ref="CB7:CC7"/>
    <mergeCell ref="CB8:CC8"/>
    <mergeCell ref="CJ7:CK7"/>
    <mergeCell ref="CJ8:CK8"/>
    <mergeCell ref="CL7:CM7"/>
    <mergeCell ref="CL8:CM8"/>
    <mergeCell ref="AJ8:AK8"/>
    <mergeCell ref="AL8:AM8"/>
    <mergeCell ref="BJ7:BK7"/>
    <mergeCell ref="BJ8:BK8"/>
    <mergeCell ref="BL7:BM7"/>
    <mergeCell ref="BL8:BM8"/>
    <mergeCell ref="BN7:BO7"/>
    <mergeCell ref="BN8:BO8"/>
    <mergeCell ref="BB8:BC8"/>
    <mergeCell ref="BD8:BE8"/>
    <mergeCell ref="BF8:BG8"/>
    <mergeCell ref="BH8:BI8"/>
    <mergeCell ref="BD7:BE7"/>
    <mergeCell ref="BF7:BG7"/>
    <mergeCell ref="BH7:BI7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D8:E8"/>
    <mergeCell ref="BB7:BC7"/>
    <mergeCell ref="AD7:AE7"/>
    <mergeCell ref="AF7:AG7"/>
    <mergeCell ref="AH7:AI7"/>
    <mergeCell ref="AJ7:AK7"/>
    <mergeCell ref="AL7:AM7"/>
    <mergeCell ref="AN7:AO7"/>
    <mergeCell ref="R7:S7"/>
    <mergeCell ref="T7:U7"/>
    <mergeCell ref="V7:W7"/>
    <mergeCell ref="X7:Y7"/>
    <mergeCell ref="Z7:AA7"/>
    <mergeCell ref="AP7:AQ7"/>
    <mergeCell ref="AR7:AS7"/>
    <mergeCell ref="AT7:AU7"/>
    <mergeCell ref="AV7:AW7"/>
    <mergeCell ref="AP8:AQ8"/>
    <mergeCell ref="AR8:AS8"/>
    <mergeCell ref="AT8:AU8"/>
    <mergeCell ref="AV8:AW8"/>
    <mergeCell ref="AX8:AY8"/>
    <mergeCell ref="AZ8:BA8"/>
    <mergeCell ref="AN8:AO8"/>
    <mergeCell ref="CD7:CE7"/>
    <mergeCell ref="CD8:CE8"/>
    <mergeCell ref="CF7:CG7"/>
    <mergeCell ref="CF8:CG8"/>
    <mergeCell ref="CH7:CI7"/>
    <mergeCell ref="CH8:CI8"/>
    <mergeCell ref="AX7:AY7"/>
    <mergeCell ref="AZ7:BA7"/>
    <mergeCell ref="B7:C7"/>
    <mergeCell ref="D7:E7"/>
    <mergeCell ref="AB7:AC7"/>
    <mergeCell ref="F7:G7"/>
    <mergeCell ref="H7:I7"/>
    <mergeCell ref="J7:K7"/>
    <mergeCell ref="L7:M7"/>
    <mergeCell ref="N7:O7"/>
    <mergeCell ref="P7:Q7"/>
    <mergeCell ref="F8:G8"/>
    <mergeCell ref="H8:I8"/>
    <mergeCell ref="J8:K8"/>
    <mergeCell ref="L8:M8"/>
    <mergeCell ref="N8:O8"/>
    <mergeCell ref="P8:Q8"/>
    <mergeCell ref="B8:C8"/>
  </mergeCells>
  <pageMargins left="0.7" right="0.7" top="0.75" bottom="0.75" header="0.3" footer="0.3"/>
  <pageSetup paperSize="0" orientation="portrait" horizontalDpi="0" verticalDpi="0" copies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Q39"/>
  <sheetViews>
    <sheetView rightToLeft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DA11" sqref="DA11"/>
    </sheetView>
  </sheetViews>
  <sheetFormatPr defaultRowHeight="12.75" outlineLevelRow="1" outlineLevelCol="1" x14ac:dyDescent="0.2"/>
  <cols>
    <col min="1" max="1" width="39" customWidth="1"/>
    <col min="2" max="2" width="14.85546875" hidden="1" customWidth="1" outlineLevel="1" collapsed="1"/>
    <col min="3" max="3" width="15.85546875" hidden="1" customWidth="1" outlineLevel="1"/>
    <col min="4" max="4" width="14.85546875" hidden="1" customWidth="1" outlineLevel="1" collapsed="1"/>
    <col min="5" max="5" width="15.85546875" hidden="1" customWidth="1" outlineLevel="1"/>
    <col min="6" max="6" width="14.85546875" hidden="1" customWidth="1" outlineLevel="1" collapsed="1"/>
    <col min="7" max="7" width="15.85546875" hidden="1" customWidth="1" outlineLevel="1"/>
    <col min="8" max="8" width="14.85546875" hidden="1" customWidth="1" outlineLevel="1" collapsed="1"/>
    <col min="9" max="9" width="15.85546875" hidden="1" customWidth="1" outlineLevel="1"/>
    <col min="10" max="10" width="14.85546875" hidden="1" customWidth="1" outlineLevel="1"/>
    <col min="11" max="11" width="15.85546875" hidden="1" customWidth="1" outlineLevel="1"/>
    <col min="12" max="12" width="14.85546875" hidden="1" customWidth="1" outlineLevel="1"/>
    <col min="13" max="13" width="15.85546875" hidden="1" customWidth="1" outlineLevel="1"/>
    <col min="14" max="14" width="14.85546875" hidden="1" customWidth="1" outlineLevel="1"/>
    <col min="15" max="15" width="15.85546875" hidden="1" customWidth="1" outlineLevel="1"/>
    <col min="16" max="16" width="14.85546875" hidden="1" customWidth="1" outlineLevel="1"/>
    <col min="17" max="17" width="15.85546875" hidden="1" customWidth="1" outlineLevel="1"/>
    <col min="18" max="18" width="14.85546875" hidden="1" customWidth="1" outlineLevel="1" collapsed="1"/>
    <col min="19" max="19" width="15.85546875" hidden="1" customWidth="1" outlineLevel="1"/>
    <col min="20" max="20" width="14.85546875" hidden="1" customWidth="1" outlineLevel="1" collapsed="1"/>
    <col min="21" max="21" width="15.85546875" hidden="1" customWidth="1" outlineLevel="1"/>
    <col min="22" max="22" width="14.85546875" hidden="1" customWidth="1" outlineLevel="1" collapsed="1"/>
    <col min="23" max="23" width="15.85546875" hidden="1" customWidth="1" outlineLevel="1"/>
    <col min="24" max="24" width="14.85546875" hidden="1" customWidth="1" outlineLevel="1" collapsed="1"/>
    <col min="25" max="25" width="15.85546875" hidden="1" customWidth="1" outlineLevel="1"/>
    <col min="26" max="26" width="14.85546875" hidden="1" customWidth="1" outlineLevel="1" collapsed="1"/>
    <col min="27" max="27" width="15.85546875" hidden="1" customWidth="1" outlineLevel="1"/>
    <col min="28" max="28" width="14.85546875" hidden="1" customWidth="1" outlineLevel="1" collapsed="1"/>
    <col min="29" max="29" width="15.85546875" hidden="1" customWidth="1" outlineLevel="1"/>
    <col min="30" max="30" width="14.85546875" hidden="1" customWidth="1" outlineLevel="1" collapsed="1"/>
    <col min="31" max="31" width="15.85546875" hidden="1" customWidth="1" outlineLevel="1"/>
    <col min="32" max="32" width="14.85546875" hidden="1" customWidth="1" outlineLevel="1" collapsed="1"/>
    <col min="33" max="33" width="15.85546875" hidden="1" customWidth="1" outlineLevel="1"/>
    <col min="34" max="34" width="14.85546875" hidden="1" customWidth="1" outlineLevel="1" collapsed="1"/>
    <col min="35" max="35" width="15.85546875" hidden="1" customWidth="1" outlineLevel="1"/>
    <col min="36" max="36" width="14.85546875" hidden="1" customWidth="1" outlineLevel="1" collapsed="1"/>
    <col min="37" max="37" width="15.85546875" hidden="1" customWidth="1" outlineLevel="1"/>
    <col min="38" max="38" width="14.85546875" hidden="1" customWidth="1" outlineLevel="1" collapsed="1"/>
    <col min="39" max="39" width="15.85546875" hidden="1" customWidth="1" outlineLevel="1"/>
    <col min="40" max="40" width="14.85546875" hidden="1" customWidth="1" outlineLevel="1" collapsed="1"/>
    <col min="41" max="41" width="15.85546875" hidden="1" customWidth="1" outlineLevel="1"/>
    <col min="42" max="42" width="14.85546875" hidden="1" customWidth="1" outlineLevel="1" collapsed="1"/>
    <col min="43" max="43" width="15.85546875" hidden="1" customWidth="1" outlineLevel="1"/>
    <col min="44" max="44" width="14.85546875" hidden="1" customWidth="1" outlineLevel="1" collapsed="1"/>
    <col min="45" max="45" width="15.85546875" hidden="1" customWidth="1" outlineLevel="1"/>
    <col min="46" max="46" width="14.85546875" hidden="1" customWidth="1" outlineLevel="1" collapsed="1"/>
    <col min="47" max="47" width="15.85546875" hidden="1" customWidth="1" outlineLevel="1"/>
    <col min="48" max="48" width="14.85546875" hidden="1" customWidth="1" outlineLevel="1" collapsed="1"/>
    <col min="49" max="49" width="15.85546875" hidden="1" customWidth="1" outlineLevel="1"/>
    <col min="50" max="50" width="14.85546875" hidden="1" customWidth="1" outlineLevel="1" collapsed="1"/>
    <col min="51" max="51" width="15.85546875" hidden="1" customWidth="1" outlineLevel="1"/>
    <col min="52" max="52" width="14.85546875" hidden="1" customWidth="1" outlineLevel="1" collapsed="1"/>
    <col min="53" max="53" width="15.85546875" hidden="1" customWidth="1" outlineLevel="1"/>
    <col min="54" max="54" width="14.85546875" hidden="1" customWidth="1" outlineLevel="1" collapsed="1"/>
    <col min="55" max="55" width="15.85546875" hidden="1" customWidth="1" outlineLevel="1"/>
    <col min="56" max="56" width="14.85546875" hidden="1" customWidth="1" outlineLevel="1" collapsed="1"/>
    <col min="57" max="57" width="15.85546875" hidden="1" customWidth="1" outlineLevel="1"/>
    <col min="58" max="58" width="14.85546875" hidden="1" customWidth="1" outlineLevel="1" collapsed="1"/>
    <col min="59" max="59" width="15.85546875" hidden="1" customWidth="1" outlineLevel="1"/>
    <col min="60" max="60" width="14.85546875" hidden="1" customWidth="1" outlineLevel="1" collapsed="1"/>
    <col min="61" max="61" width="15.85546875" hidden="1" customWidth="1" outlineLevel="1"/>
    <col min="62" max="62" width="14.85546875" hidden="1" customWidth="1" outlineLevel="1" collapsed="1"/>
    <col min="63" max="63" width="15.85546875" hidden="1" customWidth="1" outlineLevel="1"/>
    <col min="64" max="64" width="14.85546875" hidden="1" customWidth="1" outlineLevel="1" collapsed="1"/>
    <col min="65" max="65" width="15.85546875" hidden="1" customWidth="1" outlineLevel="1"/>
    <col min="66" max="66" width="14.85546875" hidden="1" customWidth="1" outlineLevel="1" collapsed="1"/>
    <col min="67" max="67" width="15.85546875" hidden="1" customWidth="1" outlineLevel="1"/>
    <col min="68" max="68" width="14.85546875" hidden="1" customWidth="1" outlineLevel="1" collapsed="1"/>
    <col min="69" max="69" width="15.85546875" hidden="1" customWidth="1" outlineLevel="1"/>
    <col min="70" max="70" width="14.85546875" hidden="1" customWidth="1" outlineLevel="1" collapsed="1"/>
    <col min="71" max="71" width="15.85546875" hidden="1" customWidth="1" outlineLevel="1"/>
    <col min="72" max="72" width="14.85546875" hidden="1" customWidth="1" outlineLevel="1" collapsed="1"/>
    <col min="73" max="73" width="15.85546875" hidden="1" customWidth="1" outlineLevel="1"/>
    <col min="74" max="74" width="14.85546875" hidden="1" customWidth="1" outlineLevel="1" collapsed="1"/>
    <col min="75" max="75" width="15.85546875" hidden="1" customWidth="1" outlineLevel="1"/>
    <col min="76" max="76" width="14.85546875" hidden="1" customWidth="1" outlineLevel="1" collapsed="1"/>
    <col min="77" max="77" width="15.85546875" hidden="1" customWidth="1" outlineLevel="1"/>
    <col min="78" max="78" width="14.85546875" hidden="1" customWidth="1" outlineLevel="1" collapsed="1"/>
    <col min="79" max="79" width="15.85546875" hidden="1" customWidth="1" outlineLevel="1"/>
    <col min="80" max="80" width="14.85546875" hidden="1" customWidth="1" outlineLevel="1" collapsed="1"/>
    <col min="81" max="81" width="15.85546875" hidden="1" customWidth="1" outlineLevel="1"/>
    <col min="82" max="82" width="14.85546875" hidden="1" customWidth="1" outlineLevel="1" collapsed="1"/>
    <col min="83" max="83" width="15.85546875" hidden="1" customWidth="1" outlineLevel="1"/>
    <col min="84" max="84" width="14.85546875" hidden="1" customWidth="1" outlineLevel="1" collapsed="1"/>
    <col min="85" max="85" width="15.85546875" hidden="1" customWidth="1" outlineLevel="1"/>
    <col min="86" max="86" width="14.85546875" hidden="1" customWidth="1" outlineLevel="1" collapsed="1"/>
    <col min="87" max="87" width="15.85546875" hidden="1" customWidth="1" outlineLevel="1"/>
    <col min="88" max="88" width="14.85546875" hidden="1" customWidth="1" outlineLevel="1" collapsed="1"/>
    <col min="89" max="89" width="15.85546875" hidden="1" customWidth="1" outlineLevel="1"/>
    <col min="90" max="90" width="14.85546875" hidden="1" customWidth="1" outlineLevel="1" collapsed="1"/>
    <col min="91" max="91" width="15.85546875" hidden="1" customWidth="1" outlineLevel="1"/>
    <col min="92" max="92" width="14.85546875" hidden="1" customWidth="1" outlineLevel="1" collapsed="1"/>
    <col min="93" max="93" width="15.85546875" hidden="1" customWidth="1" outlineLevel="1"/>
    <col min="94" max="94" width="14.85546875" customWidth="1" collapsed="1"/>
    <col min="95" max="95" width="15.85546875" customWidth="1"/>
  </cols>
  <sheetData>
    <row r="6" spans="1:95" ht="13.5" thickBot="1" x14ac:dyDescent="0.25"/>
    <row r="7" spans="1:95" ht="15.75" x14ac:dyDescent="0.25">
      <c r="A7" s="158" t="s">
        <v>10</v>
      </c>
      <c r="B7" s="166">
        <v>44928</v>
      </c>
      <c r="C7" s="176"/>
      <c r="D7" s="166">
        <f>B8+1</f>
        <v>44935</v>
      </c>
      <c r="E7" s="176"/>
      <c r="F7" s="166">
        <f>D8+1</f>
        <v>44942</v>
      </c>
      <c r="G7" s="176"/>
      <c r="H7" s="166">
        <f>F8+1</f>
        <v>44949</v>
      </c>
      <c r="I7" s="176"/>
      <c r="J7" s="166">
        <f>H8+1</f>
        <v>44956</v>
      </c>
      <c r="K7" s="176"/>
      <c r="L7" s="166">
        <f>J8+1</f>
        <v>44963</v>
      </c>
      <c r="M7" s="176"/>
      <c r="N7" s="166">
        <f>L8+1</f>
        <v>44970</v>
      </c>
      <c r="O7" s="176"/>
      <c r="P7" s="166">
        <f>N8+1</f>
        <v>44977</v>
      </c>
      <c r="Q7" s="176"/>
      <c r="R7" s="166">
        <f>P8+1</f>
        <v>44984</v>
      </c>
      <c r="S7" s="176"/>
      <c r="T7" s="166">
        <f>R8+1</f>
        <v>44993</v>
      </c>
      <c r="U7" s="176"/>
      <c r="V7" s="166">
        <f>T8+1</f>
        <v>45002</v>
      </c>
      <c r="W7" s="176"/>
      <c r="X7" s="166">
        <f>V8+1</f>
        <v>45011</v>
      </c>
      <c r="Y7" s="176"/>
      <c r="Z7" s="166">
        <f>X8+1</f>
        <v>45020</v>
      </c>
      <c r="AA7" s="176"/>
      <c r="AB7" s="166">
        <f>Z8+1</f>
        <v>45029</v>
      </c>
      <c r="AC7" s="176"/>
      <c r="AD7" s="166">
        <f>AB8+1</f>
        <v>45038</v>
      </c>
      <c r="AE7" s="176"/>
      <c r="AF7" s="166">
        <f>AD8+1</f>
        <v>45047</v>
      </c>
      <c r="AG7" s="176"/>
      <c r="AH7" s="166">
        <f>AF8+1</f>
        <v>45054</v>
      </c>
      <c r="AI7" s="176"/>
      <c r="AJ7" s="166">
        <f>AH8+1</f>
        <v>45061</v>
      </c>
      <c r="AK7" s="176"/>
      <c r="AL7" s="166">
        <f>AJ8+1</f>
        <v>45068</v>
      </c>
      <c r="AM7" s="176"/>
      <c r="AN7" s="166">
        <f>AL8+1</f>
        <v>45075</v>
      </c>
      <c r="AO7" s="176"/>
      <c r="AP7" s="166">
        <f>AN8+1</f>
        <v>45082</v>
      </c>
      <c r="AQ7" s="176"/>
      <c r="AR7" s="166">
        <f>AP8+1</f>
        <v>45089</v>
      </c>
      <c r="AS7" s="176"/>
      <c r="AT7" s="166">
        <f>AR8+1</f>
        <v>45096</v>
      </c>
      <c r="AU7" s="176"/>
      <c r="AV7" s="166">
        <f>AT8+1</f>
        <v>45103</v>
      </c>
      <c r="AW7" s="176"/>
      <c r="AX7" s="166">
        <f>AV8+1</f>
        <v>45110</v>
      </c>
      <c r="AY7" s="176"/>
      <c r="AZ7" s="166">
        <f>AX8+1</f>
        <v>45117</v>
      </c>
      <c r="BA7" s="176"/>
      <c r="BB7" s="166">
        <f>AZ8+1</f>
        <v>45124</v>
      </c>
      <c r="BC7" s="176"/>
      <c r="BD7" s="166">
        <f>BB8+1</f>
        <v>45131</v>
      </c>
      <c r="BE7" s="176"/>
      <c r="BF7" s="166">
        <f>BD8+1</f>
        <v>45138</v>
      </c>
      <c r="BG7" s="176"/>
      <c r="BH7" s="166">
        <f>BF8+1</f>
        <v>45145</v>
      </c>
      <c r="BI7" s="176"/>
      <c r="BJ7" s="166">
        <f>BH8+1</f>
        <v>45152</v>
      </c>
      <c r="BK7" s="176"/>
      <c r="BL7" s="166">
        <f>BJ8+1</f>
        <v>45159</v>
      </c>
      <c r="BM7" s="176"/>
      <c r="BN7" s="166">
        <f>BL8+1</f>
        <v>45166</v>
      </c>
      <c r="BO7" s="176"/>
      <c r="BP7" s="166">
        <f>BN8+1</f>
        <v>45173</v>
      </c>
      <c r="BQ7" s="176"/>
      <c r="BR7" s="166">
        <f>BP8+1</f>
        <v>45180</v>
      </c>
      <c r="BS7" s="176"/>
      <c r="BT7" s="166">
        <f>BR8+1</f>
        <v>45187</v>
      </c>
      <c r="BU7" s="176"/>
      <c r="BV7" s="166">
        <f>BT8+1</f>
        <v>45194</v>
      </c>
      <c r="BW7" s="176"/>
      <c r="BX7" s="166">
        <f>BV8+1</f>
        <v>45201</v>
      </c>
      <c r="BY7" s="176"/>
      <c r="BZ7" s="166">
        <f>BX8+1</f>
        <v>45208</v>
      </c>
      <c r="CA7" s="176"/>
      <c r="CB7" s="166">
        <f>BZ8+1</f>
        <v>45215</v>
      </c>
      <c r="CC7" s="176"/>
      <c r="CD7" s="166">
        <f>CB8+1</f>
        <v>45222</v>
      </c>
      <c r="CE7" s="176"/>
      <c r="CF7" s="166">
        <f>CD8+1</f>
        <v>45229</v>
      </c>
      <c r="CG7" s="176"/>
      <c r="CH7" s="166">
        <f>CF8+1</f>
        <v>45236</v>
      </c>
      <c r="CI7" s="176"/>
      <c r="CJ7" s="166">
        <f>CH8+1</f>
        <v>45243</v>
      </c>
      <c r="CK7" s="176"/>
      <c r="CL7" s="166">
        <f>CJ8+1</f>
        <v>45250</v>
      </c>
      <c r="CM7" s="176"/>
      <c r="CN7" s="166">
        <f>CL8+1</f>
        <v>45257</v>
      </c>
      <c r="CO7" s="176"/>
      <c r="CP7" s="166">
        <f>CN8+1</f>
        <v>45264</v>
      </c>
      <c r="CQ7" s="176"/>
    </row>
    <row r="8" spans="1:95" ht="15.75" x14ac:dyDescent="0.25">
      <c r="A8" s="158" t="s">
        <v>11</v>
      </c>
      <c r="B8" s="168">
        <f>B7+6</f>
        <v>44934</v>
      </c>
      <c r="C8" s="177"/>
      <c r="D8" s="168">
        <f>D7+6</f>
        <v>44941</v>
      </c>
      <c r="E8" s="177"/>
      <c r="F8" s="168">
        <f>F7+6</f>
        <v>44948</v>
      </c>
      <c r="G8" s="177"/>
      <c r="H8" s="168">
        <f>H7+6</f>
        <v>44955</v>
      </c>
      <c r="I8" s="177"/>
      <c r="J8" s="168">
        <f>J7+6</f>
        <v>44962</v>
      </c>
      <c r="K8" s="177"/>
      <c r="L8" s="168">
        <f>L7+6</f>
        <v>44969</v>
      </c>
      <c r="M8" s="177"/>
      <c r="N8" s="168">
        <f>N7+6</f>
        <v>44976</v>
      </c>
      <c r="O8" s="177"/>
      <c r="P8" s="168">
        <f>P7+6</f>
        <v>44983</v>
      </c>
      <c r="Q8" s="177"/>
      <c r="R8" s="168">
        <f>R7+6+2</f>
        <v>44992</v>
      </c>
      <c r="S8" s="177"/>
      <c r="T8" s="168">
        <f>T7+6+2</f>
        <v>45001</v>
      </c>
      <c r="U8" s="177"/>
      <c r="V8" s="168">
        <f>V7+6+2</f>
        <v>45010</v>
      </c>
      <c r="W8" s="177"/>
      <c r="X8" s="168">
        <f>X7+6+2</f>
        <v>45019</v>
      </c>
      <c r="Y8" s="177"/>
      <c r="Z8" s="168">
        <f>Z7+6+2</f>
        <v>45028</v>
      </c>
      <c r="AA8" s="177"/>
      <c r="AB8" s="168">
        <f>AB7+6+2</f>
        <v>45037</v>
      </c>
      <c r="AC8" s="177"/>
      <c r="AD8" s="168">
        <f>AD7+6+2</f>
        <v>45046</v>
      </c>
      <c r="AE8" s="177"/>
      <c r="AF8" s="168">
        <f>AF7+6</f>
        <v>45053</v>
      </c>
      <c r="AG8" s="177"/>
      <c r="AH8" s="168">
        <f>AH7+6</f>
        <v>45060</v>
      </c>
      <c r="AI8" s="177"/>
      <c r="AJ8" s="168">
        <f>AJ7+6</f>
        <v>45067</v>
      </c>
      <c r="AK8" s="177"/>
      <c r="AL8" s="168">
        <f>AL7+6</f>
        <v>45074</v>
      </c>
      <c r="AM8" s="177"/>
      <c r="AN8" s="168">
        <f>AN7+6</f>
        <v>45081</v>
      </c>
      <c r="AO8" s="177"/>
      <c r="AP8" s="168">
        <f>AP7+6</f>
        <v>45088</v>
      </c>
      <c r="AQ8" s="177"/>
      <c r="AR8" s="168">
        <f>AR7+6</f>
        <v>45095</v>
      </c>
      <c r="AS8" s="177"/>
      <c r="AT8" s="168">
        <f>AT7+6</f>
        <v>45102</v>
      </c>
      <c r="AU8" s="177"/>
      <c r="AV8" s="168">
        <f>AV7+6</f>
        <v>45109</v>
      </c>
      <c r="AW8" s="177"/>
      <c r="AX8" s="168">
        <f>AX7+6</f>
        <v>45116</v>
      </c>
      <c r="AY8" s="177"/>
      <c r="AZ8" s="168">
        <f>AZ7+6</f>
        <v>45123</v>
      </c>
      <c r="BA8" s="177"/>
      <c r="BB8" s="168">
        <f>BB7+6</f>
        <v>45130</v>
      </c>
      <c r="BC8" s="177"/>
      <c r="BD8" s="168">
        <f>BD7+6</f>
        <v>45137</v>
      </c>
      <c r="BE8" s="177"/>
      <c r="BF8" s="168">
        <f>BF7+6</f>
        <v>45144</v>
      </c>
      <c r="BG8" s="177"/>
      <c r="BH8" s="168">
        <f>BH7+6</f>
        <v>45151</v>
      </c>
      <c r="BI8" s="177"/>
      <c r="BJ8" s="168">
        <f>BJ7+6</f>
        <v>45158</v>
      </c>
      <c r="BK8" s="177"/>
      <c r="BL8" s="168">
        <f>BL7+6</f>
        <v>45165</v>
      </c>
      <c r="BM8" s="177"/>
      <c r="BN8" s="168">
        <f>BN7+6</f>
        <v>45172</v>
      </c>
      <c r="BO8" s="177"/>
      <c r="BP8" s="168">
        <f>BP7+6</f>
        <v>45179</v>
      </c>
      <c r="BQ8" s="177"/>
      <c r="BR8" s="168">
        <f>BR7+6</f>
        <v>45186</v>
      </c>
      <c r="BS8" s="177"/>
      <c r="BT8" s="168">
        <f>BT7+6</f>
        <v>45193</v>
      </c>
      <c r="BU8" s="177"/>
      <c r="BV8" s="168">
        <f>BV7+6</f>
        <v>45200</v>
      </c>
      <c r="BW8" s="177"/>
      <c r="BX8" s="168">
        <f>BX7+6</f>
        <v>45207</v>
      </c>
      <c r="BY8" s="177"/>
      <c r="BZ8" s="168">
        <f>BZ7+6</f>
        <v>45214</v>
      </c>
      <c r="CA8" s="177"/>
      <c r="CB8" s="168">
        <f>CB7+6</f>
        <v>45221</v>
      </c>
      <c r="CC8" s="177"/>
      <c r="CD8" s="168">
        <f>CD7+6</f>
        <v>45228</v>
      </c>
      <c r="CE8" s="177"/>
      <c r="CF8" s="168">
        <f>CF7+6</f>
        <v>45235</v>
      </c>
      <c r="CG8" s="177"/>
      <c r="CH8" s="168">
        <f>CH7+6</f>
        <v>45242</v>
      </c>
      <c r="CI8" s="177"/>
      <c r="CJ8" s="168">
        <f>CJ7+6</f>
        <v>45249</v>
      </c>
      <c r="CK8" s="177"/>
      <c r="CL8" s="168">
        <f>CL7+6</f>
        <v>45256</v>
      </c>
      <c r="CM8" s="177"/>
      <c r="CN8" s="168">
        <f>CN7+6</f>
        <v>45263</v>
      </c>
      <c r="CO8" s="177"/>
      <c r="CP8" s="168">
        <f>CP7+6</f>
        <v>45270</v>
      </c>
      <c r="CQ8" s="177"/>
    </row>
    <row r="9" spans="1:95" ht="15.75" x14ac:dyDescent="0.25">
      <c r="A9" s="2"/>
      <c r="B9" s="151" t="s">
        <v>12</v>
      </c>
      <c r="C9" s="151" t="s">
        <v>13</v>
      </c>
      <c r="D9" s="151" t="s">
        <v>12</v>
      </c>
      <c r="E9" s="151" t="s">
        <v>13</v>
      </c>
      <c r="F9" s="151" t="s">
        <v>12</v>
      </c>
      <c r="G9" s="151" t="s">
        <v>13</v>
      </c>
      <c r="H9" s="151" t="s">
        <v>12</v>
      </c>
      <c r="I9" s="151" t="s">
        <v>13</v>
      </c>
      <c r="J9" s="151" t="s">
        <v>12</v>
      </c>
      <c r="K9" s="151" t="s">
        <v>13</v>
      </c>
      <c r="L9" s="151" t="s">
        <v>12</v>
      </c>
      <c r="M9" s="151" t="s">
        <v>13</v>
      </c>
      <c r="N9" s="151" t="s">
        <v>12</v>
      </c>
      <c r="O9" s="151" t="s">
        <v>13</v>
      </c>
      <c r="P9" s="151" t="s">
        <v>12</v>
      </c>
      <c r="Q9" s="151" t="s">
        <v>13</v>
      </c>
      <c r="R9" s="151" t="s">
        <v>12</v>
      </c>
      <c r="S9" s="151" t="s">
        <v>13</v>
      </c>
      <c r="T9" s="151" t="s">
        <v>12</v>
      </c>
      <c r="U9" s="151" t="s">
        <v>13</v>
      </c>
      <c r="V9" s="151" t="s">
        <v>12</v>
      </c>
      <c r="W9" s="151" t="s">
        <v>13</v>
      </c>
      <c r="X9" s="151" t="s">
        <v>12</v>
      </c>
      <c r="Y9" s="151" t="s">
        <v>13</v>
      </c>
      <c r="Z9" s="151" t="s">
        <v>12</v>
      </c>
      <c r="AA9" s="151" t="s">
        <v>13</v>
      </c>
      <c r="AB9" s="151" t="s">
        <v>12</v>
      </c>
      <c r="AC9" s="151" t="s">
        <v>13</v>
      </c>
      <c r="AD9" s="151" t="s">
        <v>12</v>
      </c>
      <c r="AE9" s="151" t="s">
        <v>13</v>
      </c>
      <c r="AF9" s="151" t="s">
        <v>12</v>
      </c>
      <c r="AG9" s="151" t="s">
        <v>13</v>
      </c>
      <c r="AH9" s="151" t="s">
        <v>12</v>
      </c>
      <c r="AI9" s="151" t="s">
        <v>13</v>
      </c>
      <c r="AJ9" s="151" t="s">
        <v>12</v>
      </c>
      <c r="AK9" s="151" t="s">
        <v>13</v>
      </c>
      <c r="AL9" s="151" t="s">
        <v>12</v>
      </c>
      <c r="AM9" s="151" t="s">
        <v>13</v>
      </c>
      <c r="AN9" s="151" t="s">
        <v>12</v>
      </c>
      <c r="AO9" s="151" t="s">
        <v>13</v>
      </c>
      <c r="AP9" s="151" t="s">
        <v>12</v>
      </c>
      <c r="AQ9" s="151" t="s">
        <v>13</v>
      </c>
      <c r="AR9" s="151" t="s">
        <v>12</v>
      </c>
      <c r="AS9" s="151" t="s">
        <v>13</v>
      </c>
      <c r="AT9" s="151" t="s">
        <v>12</v>
      </c>
      <c r="AU9" s="151" t="s">
        <v>13</v>
      </c>
      <c r="AV9" s="151" t="s">
        <v>12</v>
      </c>
      <c r="AW9" s="151" t="s">
        <v>13</v>
      </c>
      <c r="AX9" s="151" t="s">
        <v>12</v>
      </c>
      <c r="AY9" s="151" t="s">
        <v>13</v>
      </c>
      <c r="AZ9" s="151" t="s">
        <v>12</v>
      </c>
      <c r="BA9" s="151" t="s">
        <v>13</v>
      </c>
      <c r="BB9" s="151" t="s">
        <v>12</v>
      </c>
      <c r="BC9" s="151" t="s">
        <v>13</v>
      </c>
      <c r="BD9" s="151" t="s">
        <v>12</v>
      </c>
      <c r="BE9" s="151" t="s">
        <v>13</v>
      </c>
      <c r="BF9" s="151" t="s">
        <v>12</v>
      </c>
      <c r="BG9" s="151" t="s">
        <v>13</v>
      </c>
      <c r="BH9" s="151" t="s">
        <v>12</v>
      </c>
      <c r="BI9" s="151" t="s">
        <v>13</v>
      </c>
      <c r="BJ9" s="151" t="s">
        <v>12</v>
      </c>
      <c r="BK9" s="151" t="s">
        <v>13</v>
      </c>
      <c r="BL9" s="151" t="s">
        <v>12</v>
      </c>
      <c r="BM9" s="151" t="s">
        <v>13</v>
      </c>
      <c r="BN9" s="151" t="s">
        <v>12</v>
      </c>
      <c r="BO9" s="151" t="s">
        <v>13</v>
      </c>
      <c r="BP9" s="151" t="s">
        <v>12</v>
      </c>
      <c r="BQ9" s="151" t="s">
        <v>13</v>
      </c>
      <c r="BR9" s="151" t="s">
        <v>12</v>
      </c>
      <c r="BS9" s="151" t="s">
        <v>13</v>
      </c>
      <c r="BT9" s="151" t="s">
        <v>12</v>
      </c>
      <c r="BU9" s="151" t="s">
        <v>13</v>
      </c>
      <c r="BV9" s="151" t="s">
        <v>12</v>
      </c>
      <c r="BW9" s="151" t="s">
        <v>13</v>
      </c>
      <c r="BX9" s="151" t="s">
        <v>12</v>
      </c>
      <c r="BY9" s="151" t="s">
        <v>13</v>
      </c>
      <c r="BZ9" s="151" t="s">
        <v>12</v>
      </c>
      <c r="CA9" s="151" t="s">
        <v>13</v>
      </c>
      <c r="CB9" s="151" t="s">
        <v>12</v>
      </c>
      <c r="CC9" s="151" t="s">
        <v>13</v>
      </c>
      <c r="CD9" s="151" t="s">
        <v>12</v>
      </c>
      <c r="CE9" s="151" t="s">
        <v>13</v>
      </c>
      <c r="CF9" s="151" t="s">
        <v>12</v>
      </c>
      <c r="CG9" s="151" t="s">
        <v>13</v>
      </c>
      <c r="CH9" s="151" t="s">
        <v>12</v>
      </c>
      <c r="CI9" s="151" t="s">
        <v>13</v>
      </c>
      <c r="CJ9" s="151" t="s">
        <v>12</v>
      </c>
      <c r="CK9" s="151" t="s">
        <v>13</v>
      </c>
      <c r="CL9" s="151" t="s">
        <v>12</v>
      </c>
      <c r="CM9" s="151" t="s">
        <v>13</v>
      </c>
      <c r="CN9" s="151" t="s">
        <v>12</v>
      </c>
      <c r="CO9" s="151" t="s">
        <v>13</v>
      </c>
      <c r="CP9" s="151" t="s">
        <v>12</v>
      </c>
      <c r="CQ9" s="151" t="s">
        <v>13</v>
      </c>
    </row>
    <row r="10" spans="1:95" ht="15.75" outlineLevel="1" x14ac:dyDescent="0.25">
      <c r="A10" s="3" t="s">
        <v>0</v>
      </c>
      <c r="B10" s="150"/>
      <c r="C10" s="150"/>
      <c r="D10" s="150">
        <v>12.3</v>
      </c>
      <c r="E10" s="150">
        <v>13.1</v>
      </c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>
        <v>14.1</v>
      </c>
      <c r="S10" s="150">
        <v>14.5</v>
      </c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>
        <v>15.3</v>
      </c>
      <c r="AI10" s="150">
        <v>15.5</v>
      </c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>
        <v>16</v>
      </c>
      <c r="BG10" s="150">
        <v>16.3</v>
      </c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>
        <v>15.2</v>
      </c>
      <c r="CQ10" s="150">
        <v>15.3</v>
      </c>
    </row>
    <row r="11" spans="1:95" ht="15.75" outlineLevel="1" x14ac:dyDescent="0.25">
      <c r="A11" s="2" t="s">
        <v>1</v>
      </c>
      <c r="B11" s="151"/>
      <c r="C11" s="151"/>
      <c r="D11" s="151">
        <v>12.3</v>
      </c>
      <c r="E11" s="151">
        <v>13.1</v>
      </c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>
        <v>14.1</v>
      </c>
      <c r="S11" s="151">
        <v>14.3</v>
      </c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>
        <v>15.3</v>
      </c>
      <c r="AI11" s="151">
        <v>15.5</v>
      </c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>
        <v>16</v>
      </c>
      <c r="BG11" s="151">
        <v>16.3</v>
      </c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>
        <v>15.2</v>
      </c>
      <c r="CQ11" s="151">
        <v>15.3</v>
      </c>
    </row>
    <row r="12" spans="1:95" ht="15.75" x14ac:dyDescent="0.25">
      <c r="A12" s="3" t="s">
        <v>5</v>
      </c>
      <c r="B12" s="149"/>
      <c r="C12" s="149"/>
      <c r="D12" s="149">
        <v>10.1</v>
      </c>
      <c r="E12" s="149">
        <v>11.2</v>
      </c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>
        <v>10.8</v>
      </c>
      <c r="S12" s="149">
        <v>12.4</v>
      </c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>
        <f>AH13</f>
        <v>11.7</v>
      </c>
      <c r="AI12" s="149">
        <f>AI13</f>
        <v>12.6</v>
      </c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>
        <v>12.3</v>
      </c>
      <c r="BG12" s="149">
        <v>13.3</v>
      </c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>
        <v>11.6</v>
      </c>
      <c r="CQ12" s="149">
        <v>12.7</v>
      </c>
    </row>
    <row r="13" spans="1:95" ht="15.75" x14ac:dyDescent="0.25">
      <c r="A13" s="2" t="s">
        <v>6</v>
      </c>
      <c r="B13" s="151"/>
      <c r="C13" s="151"/>
      <c r="D13" s="151">
        <v>10.1</v>
      </c>
      <c r="E13" s="151">
        <v>11.1</v>
      </c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>
        <v>10.8</v>
      </c>
      <c r="S13" s="151">
        <v>12.4</v>
      </c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>
        <v>11.7</v>
      </c>
      <c r="AI13" s="151">
        <v>12.6</v>
      </c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>
        <v>12.3</v>
      </c>
      <c r="BG13" s="151">
        <v>13.3</v>
      </c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>
        <v>11.6</v>
      </c>
      <c r="CQ13" s="151">
        <v>12.7</v>
      </c>
    </row>
    <row r="14" spans="1:95" ht="15.75" x14ac:dyDescent="0.25">
      <c r="A14" s="3" t="s">
        <v>7</v>
      </c>
      <c r="B14" s="149"/>
      <c r="C14" s="149"/>
      <c r="D14" s="149">
        <v>8</v>
      </c>
      <c r="E14" s="149">
        <v>9</v>
      </c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>
        <v>9</v>
      </c>
      <c r="S14" s="149">
        <v>11</v>
      </c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>
        <v>10.5</v>
      </c>
      <c r="AI14" s="149">
        <v>11.5</v>
      </c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>
        <v>11.2</v>
      </c>
      <c r="BG14" s="149">
        <v>12.2</v>
      </c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>
        <v>11</v>
      </c>
      <c r="CQ14" s="149">
        <v>11.5</v>
      </c>
    </row>
    <row r="15" spans="1:95" ht="15.75" x14ac:dyDescent="0.25">
      <c r="A15" s="2" t="s">
        <v>8</v>
      </c>
      <c r="B15" s="152"/>
      <c r="C15" s="152"/>
      <c r="D15" s="152">
        <v>5.5</v>
      </c>
      <c r="E15" s="152">
        <v>7.5</v>
      </c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>
        <v>6</v>
      </c>
      <c r="S15" s="152">
        <v>7.6</v>
      </c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>
        <v>7</v>
      </c>
      <c r="AI15" s="152">
        <v>8.5</v>
      </c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>
        <v>7.5</v>
      </c>
      <c r="BG15" s="152">
        <v>9</v>
      </c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>
        <v>6.1</v>
      </c>
      <c r="CQ15" s="152">
        <v>8</v>
      </c>
    </row>
    <row r="16" spans="1:95" ht="15.75" x14ac:dyDescent="0.25">
      <c r="A16" s="3" t="s">
        <v>9</v>
      </c>
      <c r="B16" s="149"/>
      <c r="C16" s="149"/>
      <c r="D16" s="149">
        <v>10.5</v>
      </c>
      <c r="E16" s="149">
        <v>11.5</v>
      </c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>
        <v>10.8</v>
      </c>
      <c r="S16" s="149">
        <v>12.4</v>
      </c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>
        <v>11.5</v>
      </c>
      <c r="AI16" s="149">
        <v>12.5</v>
      </c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>
        <v>12.5</v>
      </c>
      <c r="BG16" s="149">
        <v>13.5</v>
      </c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>
        <v>12</v>
      </c>
      <c r="CQ16" s="149">
        <v>13.5</v>
      </c>
    </row>
    <row r="17" spans="1:95" ht="16.5" thickBot="1" x14ac:dyDescent="0.3">
      <c r="A17" s="2" t="s">
        <v>18</v>
      </c>
      <c r="B17" s="151"/>
      <c r="C17" s="151"/>
      <c r="D17" s="151">
        <v>12.3</v>
      </c>
      <c r="E17" s="151">
        <v>13.1</v>
      </c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>
        <v>14</v>
      </c>
      <c r="S17" s="151">
        <v>14.2</v>
      </c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>
        <v>14.4</v>
      </c>
      <c r="AI17" s="151">
        <v>15.4</v>
      </c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>
        <v>14.5</v>
      </c>
      <c r="BG17" s="151">
        <v>15.5</v>
      </c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>
        <v>14</v>
      </c>
      <c r="CQ17" s="151">
        <v>15.2</v>
      </c>
    </row>
    <row r="18" spans="1:95" ht="16.5" hidden="1" customHeight="1" thickBot="1" x14ac:dyDescent="0.3">
      <c r="A18" s="3" t="s">
        <v>2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</row>
    <row r="19" spans="1:95" ht="16.5" hidden="1" customHeight="1" thickBot="1" x14ac:dyDescent="0.3">
      <c r="A19" s="37" t="s">
        <v>4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</row>
    <row r="20" spans="1:95" ht="95.25" collapsed="1" thickBot="1" x14ac:dyDescent="0.3">
      <c r="A20" s="129" t="s">
        <v>36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</row>
    <row r="21" spans="1:95" ht="15.75" x14ac:dyDescent="0.25">
      <c r="A21" s="130" t="s">
        <v>35</v>
      </c>
      <c r="B21" s="24"/>
      <c r="C21" s="148"/>
      <c r="D21" s="24"/>
      <c r="E21" s="148"/>
      <c r="F21" s="24"/>
      <c r="G21" s="148"/>
      <c r="H21" s="24"/>
      <c r="I21" s="148"/>
      <c r="J21" s="24"/>
      <c r="K21" s="148"/>
      <c r="L21" s="24"/>
      <c r="M21" s="148"/>
      <c r="N21" s="24"/>
      <c r="O21" s="148"/>
      <c r="P21" s="24"/>
      <c r="Q21" s="148"/>
      <c r="R21" s="24"/>
      <c r="S21" s="148"/>
      <c r="T21" s="24"/>
      <c r="U21" s="148"/>
      <c r="V21" s="24"/>
      <c r="W21" s="148"/>
      <c r="X21" s="24"/>
      <c r="Y21" s="148"/>
      <c r="Z21" s="24"/>
      <c r="AA21" s="148"/>
      <c r="AB21" s="24"/>
      <c r="AC21" s="148"/>
      <c r="AD21" s="24"/>
      <c r="AE21" s="148"/>
      <c r="AF21" s="24"/>
      <c r="AG21" s="148"/>
      <c r="AH21" s="24"/>
      <c r="AI21" s="148"/>
      <c r="AJ21" s="24"/>
      <c r="AK21" s="148"/>
      <c r="AL21" s="24"/>
      <c r="AM21" s="148"/>
      <c r="AN21" s="24"/>
      <c r="AO21" s="148"/>
      <c r="AP21" s="24"/>
      <c r="AQ21" s="148"/>
      <c r="AR21" s="24"/>
      <c r="AS21" s="148"/>
      <c r="AT21" s="24"/>
      <c r="AU21" s="148"/>
      <c r="AV21" s="24"/>
      <c r="AW21" s="148"/>
      <c r="AX21" s="24"/>
      <c r="AY21" s="148"/>
      <c r="AZ21" s="24"/>
      <c r="BA21" s="148"/>
      <c r="BB21" s="24"/>
      <c r="BC21" s="148"/>
      <c r="BD21" s="24"/>
      <c r="BE21" s="148"/>
      <c r="BF21" s="24"/>
      <c r="BG21" s="148"/>
      <c r="BH21" s="24"/>
      <c r="BI21" s="148"/>
      <c r="BJ21" s="24"/>
      <c r="BK21" s="148"/>
      <c r="BL21" s="24"/>
      <c r="BM21" s="148"/>
      <c r="BN21" s="24"/>
      <c r="BO21" s="148"/>
      <c r="BP21" s="24"/>
      <c r="BQ21" s="148"/>
      <c r="BR21" s="24"/>
      <c r="BS21" s="148"/>
      <c r="BT21" s="24"/>
      <c r="BU21" s="148"/>
      <c r="BV21" s="24"/>
      <c r="BW21" s="148"/>
      <c r="BX21" s="24"/>
      <c r="BY21" s="148"/>
      <c r="BZ21" s="24"/>
      <c r="CA21" s="148"/>
      <c r="CB21" s="24"/>
      <c r="CC21" s="148"/>
      <c r="CD21" s="24"/>
      <c r="CE21" s="148"/>
      <c r="CF21" s="24"/>
      <c r="CG21" s="148"/>
      <c r="CH21" s="24"/>
      <c r="CI21" s="148"/>
      <c r="CJ21" s="24"/>
      <c r="CK21" s="148"/>
      <c r="CL21" s="24"/>
      <c r="CM21" s="148"/>
      <c r="CN21" s="24"/>
      <c r="CO21" s="148"/>
      <c r="CP21" s="24"/>
      <c r="CQ21" s="148"/>
    </row>
    <row r="22" spans="1:95" ht="15.75" x14ac:dyDescent="0.25">
      <c r="A22" s="130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</row>
    <row r="23" spans="1:95" ht="15.75" x14ac:dyDescent="0.25">
      <c r="A23" s="10"/>
    </row>
    <row r="24" spans="1:95" ht="15.75" x14ac:dyDescent="0.25">
      <c r="A24" s="11" t="s">
        <v>15</v>
      </c>
    </row>
    <row r="25" spans="1:95" ht="15.75" x14ac:dyDescent="0.25">
      <c r="A25" s="10" t="s">
        <v>16</v>
      </c>
    </row>
    <row r="36" spans="1:95" x14ac:dyDescent="0.2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</row>
    <row r="38" spans="1:95" x14ac:dyDescent="0.2">
      <c r="A38" t="s">
        <v>25</v>
      </c>
    </row>
    <row r="39" spans="1:95" x14ac:dyDescent="0.2">
      <c r="A39" s="15" t="s">
        <v>20</v>
      </c>
    </row>
  </sheetData>
  <mergeCells count="94">
    <mergeCell ref="BB7:BC7"/>
    <mergeCell ref="BB8:BC8"/>
    <mergeCell ref="BD7:BE7"/>
    <mergeCell ref="BD8:BE8"/>
    <mergeCell ref="BF7:BG7"/>
    <mergeCell ref="BF8:BG8"/>
    <mergeCell ref="AV7:AW7"/>
    <mergeCell ref="AV8:AW8"/>
    <mergeCell ref="AX7:AY7"/>
    <mergeCell ref="AX8:AY8"/>
    <mergeCell ref="AZ7:BA7"/>
    <mergeCell ref="AZ8:BA8"/>
    <mergeCell ref="AP7:AQ7"/>
    <mergeCell ref="AP8:AQ8"/>
    <mergeCell ref="AR7:AS7"/>
    <mergeCell ref="AR8:AS8"/>
    <mergeCell ref="AT7:AU7"/>
    <mergeCell ref="AT8:AU8"/>
    <mergeCell ref="AJ7:AK7"/>
    <mergeCell ref="AJ8:AK8"/>
    <mergeCell ref="AL7:AM7"/>
    <mergeCell ref="AL8:AM8"/>
    <mergeCell ref="AN7:AO7"/>
    <mergeCell ref="AN8:AO8"/>
    <mergeCell ref="AF7:AG7"/>
    <mergeCell ref="AF8:AG8"/>
    <mergeCell ref="Z7:AA7"/>
    <mergeCell ref="Z8:AA8"/>
    <mergeCell ref="AB7:AC7"/>
    <mergeCell ref="AB8:AC8"/>
    <mergeCell ref="AD7:AE7"/>
    <mergeCell ref="AD8:AE8"/>
    <mergeCell ref="H7:I7"/>
    <mergeCell ref="H8:I8"/>
    <mergeCell ref="J7:K7"/>
    <mergeCell ref="J8:K8"/>
    <mergeCell ref="B8:C8"/>
    <mergeCell ref="D8:E8"/>
    <mergeCell ref="D7:E7"/>
    <mergeCell ref="B7:C7"/>
    <mergeCell ref="F7:G7"/>
    <mergeCell ref="F8:G8"/>
    <mergeCell ref="AH7:AI7"/>
    <mergeCell ref="AH8:AI8"/>
    <mergeCell ref="R7:S7"/>
    <mergeCell ref="R8:S8"/>
    <mergeCell ref="L7:M7"/>
    <mergeCell ref="L8:M8"/>
    <mergeCell ref="N7:O7"/>
    <mergeCell ref="N8:O8"/>
    <mergeCell ref="P7:Q7"/>
    <mergeCell ref="P8:Q8"/>
    <mergeCell ref="T7:U7"/>
    <mergeCell ref="T8:U8"/>
    <mergeCell ref="V7:W7"/>
    <mergeCell ref="V8:W8"/>
    <mergeCell ref="X7:Y7"/>
    <mergeCell ref="X8:Y8"/>
    <mergeCell ref="BH7:BI7"/>
    <mergeCell ref="BH8:BI8"/>
    <mergeCell ref="BJ7:BK7"/>
    <mergeCell ref="BJ8:BK8"/>
    <mergeCell ref="BL7:BM7"/>
    <mergeCell ref="BL8:BM8"/>
    <mergeCell ref="BN7:BO7"/>
    <mergeCell ref="BN8:BO8"/>
    <mergeCell ref="BP7:BQ7"/>
    <mergeCell ref="BP8:BQ8"/>
    <mergeCell ref="BR7:BS7"/>
    <mergeCell ref="BR8:BS8"/>
    <mergeCell ref="BT7:BU7"/>
    <mergeCell ref="BT8:BU8"/>
    <mergeCell ref="BV7:BW7"/>
    <mergeCell ref="BV8:BW8"/>
    <mergeCell ref="BX7:BY7"/>
    <mergeCell ref="BX8:BY8"/>
    <mergeCell ref="BZ7:CA7"/>
    <mergeCell ref="BZ8:CA8"/>
    <mergeCell ref="CB7:CC7"/>
    <mergeCell ref="CB8:CC8"/>
    <mergeCell ref="CD7:CE7"/>
    <mergeCell ref="CD8:CE8"/>
    <mergeCell ref="CF7:CG7"/>
    <mergeCell ref="CF8:CG8"/>
    <mergeCell ref="CH7:CI7"/>
    <mergeCell ref="CH8:CI8"/>
    <mergeCell ref="CJ7:CK7"/>
    <mergeCell ref="CJ8:CK8"/>
    <mergeCell ref="CL7:CM7"/>
    <mergeCell ref="CL8:CM8"/>
    <mergeCell ref="CN7:CO7"/>
    <mergeCell ref="CN8:CO8"/>
    <mergeCell ref="CP7:CQ7"/>
    <mergeCell ref="CP8:CQ8"/>
  </mergeCells>
  <pageMargins left="0.7" right="0.7" top="0.75" bottom="0.75" header="0.3" footer="0.3"/>
  <pageSetup paperSize="0" orientation="portrait" horizontalDpi="0" verticalDpi="0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C39"/>
  <sheetViews>
    <sheetView showGridLines="0" rightToLeft="1" zoomScaleNormal="100" workbookViewId="0">
      <pane xSplit="1" ySplit="8" topLeftCell="B9" activePane="bottomRight" state="frozen"/>
      <selection pane="topRight" activeCell="D1" sqref="D1"/>
      <selection pane="bottomLeft" activeCell="A6" sqref="A6"/>
      <selection pane="bottomRight" activeCell="CJ12" sqref="CJ12"/>
    </sheetView>
  </sheetViews>
  <sheetFormatPr defaultRowHeight="12.75" outlineLevelRow="1" outlineLevelCol="1" x14ac:dyDescent="0.2"/>
  <cols>
    <col min="1" max="1" width="37" customWidth="1"/>
    <col min="2" max="2" width="16.5703125" hidden="1" customWidth="1" outlineLevel="1" collapsed="1"/>
    <col min="3" max="3" width="16.5703125" hidden="1" customWidth="1" outlineLevel="1"/>
    <col min="4" max="4" width="16.5703125" hidden="1" customWidth="1" outlineLevel="1" collapsed="1"/>
    <col min="5" max="5" width="16.5703125" hidden="1" customWidth="1" outlineLevel="1"/>
    <col min="6" max="6" width="16.5703125" hidden="1" customWidth="1" outlineLevel="1" collapsed="1"/>
    <col min="7" max="7" width="16.5703125" hidden="1" customWidth="1" outlineLevel="1"/>
    <col min="8" max="8" width="16.5703125" hidden="1" customWidth="1" outlineLevel="1" collapsed="1"/>
    <col min="9" max="9" width="16.5703125" hidden="1" customWidth="1" outlineLevel="1"/>
    <col min="10" max="10" width="16.5703125" hidden="1" customWidth="1" outlineLevel="1" collapsed="1"/>
    <col min="11" max="25" width="16.5703125" hidden="1" customWidth="1" outlineLevel="1"/>
    <col min="26" max="26" width="16.5703125" hidden="1" customWidth="1" outlineLevel="1" collapsed="1"/>
    <col min="27" max="59" width="16.5703125" hidden="1" customWidth="1" outlineLevel="1"/>
    <col min="60" max="60" width="16.5703125" hidden="1" customWidth="1" outlineLevel="1" collapsed="1"/>
    <col min="61" max="65" width="16.5703125" hidden="1" customWidth="1" outlineLevel="1"/>
    <col min="66" max="66" width="16.5703125" hidden="1" customWidth="1" outlineLevel="1" collapsed="1"/>
    <col min="67" max="79" width="16.5703125" hidden="1" customWidth="1" outlineLevel="1"/>
    <col min="80" max="80" width="16.5703125" customWidth="1" collapsed="1"/>
    <col min="81" max="81" width="16.5703125" customWidth="1"/>
  </cols>
  <sheetData>
    <row r="6" spans="1:81" ht="16.5" customHeight="1" thickBot="1" x14ac:dyDescent="0.25"/>
    <row r="7" spans="1:81" ht="15.75" x14ac:dyDescent="0.25">
      <c r="A7" s="1" t="s">
        <v>10</v>
      </c>
      <c r="B7" s="160">
        <v>39074</v>
      </c>
      <c r="C7" s="161"/>
      <c r="D7" s="160">
        <f>B8+1</f>
        <v>38719</v>
      </c>
      <c r="E7" s="161"/>
      <c r="F7" s="160">
        <f>D8+1</f>
        <v>38726</v>
      </c>
      <c r="G7" s="161"/>
      <c r="H7" s="160">
        <f>F8+1</f>
        <v>38736</v>
      </c>
      <c r="I7" s="161"/>
      <c r="J7" s="160">
        <f>H8+1</f>
        <v>38743</v>
      </c>
      <c r="K7" s="161"/>
      <c r="L7" s="160">
        <f>J8+1</f>
        <v>38749</v>
      </c>
      <c r="M7" s="161"/>
      <c r="N7" s="160">
        <f>L8+1</f>
        <v>38757</v>
      </c>
      <c r="O7" s="161"/>
      <c r="P7" s="160">
        <f>N8+1</f>
        <v>38768</v>
      </c>
      <c r="Q7" s="161"/>
      <c r="R7" s="160">
        <f>P8+1</f>
        <v>38779</v>
      </c>
      <c r="S7" s="161"/>
      <c r="T7" s="160">
        <f>R8+1</f>
        <v>38793</v>
      </c>
      <c r="U7" s="161"/>
      <c r="V7" s="160">
        <f>T8+1</f>
        <v>38803</v>
      </c>
      <c r="W7" s="161"/>
      <c r="X7" s="160">
        <f>V8+1</f>
        <v>38810</v>
      </c>
      <c r="Y7" s="161"/>
      <c r="Z7" s="160">
        <f>X8+1</f>
        <v>38818</v>
      </c>
      <c r="AA7" s="161"/>
      <c r="AB7" s="160">
        <f>Z8+1</f>
        <v>38834</v>
      </c>
      <c r="AC7" s="161"/>
      <c r="AD7" s="160">
        <f>AB8+1</f>
        <v>38847</v>
      </c>
      <c r="AE7" s="161"/>
      <c r="AF7" s="160">
        <f>AD8+1</f>
        <v>38855</v>
      </c>
      <c r="AG7" s="161"/>
      <c r="AH7" s="160">
        <f>AF8+1</f>
        <v>38869</v>
      </c>
      <c r="AI7" s="161"/>
      <c r="AJ7" s="160">
        <f>AH8+1</f>
        <v>38883</v>
      </c>
      <c r="AK7" s="161"/>
      <c r="AL7" s="160">
        <f>AJ8+1</f>
        <v>38891</v>
      </c>
      <c r="AM7" s="161"/>
      <c r="AN7" s="160">
        <v>38898</v>
      </c>
      <c r="AO7" s="161"/>
      <c r="AP7" s="160">
        <v>38904</v>
      </c>
      <c r="AQ7" s="161"/>
      <c r="AR7" s="160">
        <v>38912</v>
      </c>
      <c r="AS7" s="161"/>
      <c r="AT7" s="160">
        <v>38918</v>
      </c>
      <c r="AU7" s="161"/>
      <c r="AV7" s="160">
        <v>38933</v>
      </c>
      <c r="AW7" s="161"/>
      <c r="AX7" s="160">
        <v>38951</v>
      </c>
      <c r="AY7" s="161"/>
      <c r="AZ7" s="160">
        <v>38961</v>
      </c>
      <c r="BA7" s="161"/>
      <c r="BB7" s="160">
        <f>AZ8+1</f>
        <v>38967</v>
      </c>
      <c r="BC7" s="161"/>
      <c r="BD7" s="160">
        <f>BB8+1</f>
        <v>38974</v>
      </c>
      <c r="BE7" s="161"/>
      <c r="BF7" s="160">
        <f>BD8+1</f>
        <v>38982</v>
      </c>
      <c r="BG7" s="161"/>
      <c r="BH7" s="160">
        <f>BF8+1</f>
        <v>38989</v>
      </c>
      <c r="BI7" s="161"/>
      <c r="BJ7" s="160">
        <f>BH8+1</f>
        <v>39010</v>
      </c>
      <c r="BK7" s="161"/>
      <c r="BL7" s="160">
        <f>BJ8+1</f>
        <v>39017</v>
      </c>
      <c r="BM7" s="161"/>
      <c r="BN7" s="160">
        <f>BL8+1</f>
        <v>39024</v>
      </c>
      <c r="BO7" s="161"/>
      <c r="BP7" s="160">
        <f>BN8+1</f>
        <v>39030</v>
      </c>
      <c r="BQ7" s="161"/>
      <c r="BR7" s="160">
        <v>39036</v>
      </c>
      <c r="BS7" s="161"/>
      <c r="BT7" s="160">
        <v>39044</v>
      </c>
      <c r="BU7" s="161"/>
      <c r="BV7" s="160">
        <v>39055</v>
      </c>
      <c r="BW7" s="161"/>
      <c r="BX7" s="160">
        <v>39059</v>
      </c>
      <c r="BY7" s="161"/>
      <c r="BZ7" s="160">
        <v>39065</v>
      </c>
      <c r="CA7" s="161"/>
      <c r="CB7" s="160">
        <v>39076</v>
      </c>
      <c r="CC7" s="161"/>
    </row>
    <row r="8" spans="1:81" ht="15.75" x14ac:dyDescent="0.25">
      <c r="A8" s="1" t="s">
        <v>11</v>
      </c>
      <c r="B8" s="162">
        <v>38718</v>
      </c>
      <c r="C8" s="163"/>
      <c r="D8" s="162">
        <v>38725</v>
      </c>
      <c r="E8" s="163"/>
      <c r="F8" s="162">
        <v>38735</v>
      </c>
      <c r="G8" s="163"/>
      <c r="H8" s="162">
        <v>38742</v>
      </c>
      <c r="I8" s="163"/>
      <c r="J8" s="162">
        <v>38748</v>
      </c>
      <c r="K8" s="163"/>
      <c r="L8" s="162">
        <v>38756</v>
      </c>
      <c r="M8" s="163"/>
      <c r="N8" s="162">
        <v>38767</v>
      </c>
      <c r="O8" s="163"/>
      <c r="P8" s="162">
        <v>38778</v>
      </c>
      <c r="Q8" s="163"/>
      <c r="R8" s="162">
        <v>38792</v>
      </c>
      <c r="S8" s="163"/>
      <c r="T8" s="162">
        <v>38802</v>
      </c>
      <c r="U8" s="163"/>
      <c r="V8" s="162">
        <v>38809</v>
      </c>
      <c r="W8" s="163"/>
      <c r="X8" s="162">
        <v>38817</v>
      </c>
      <c r="Y8" s="163"/>
      <c r="Z8" s="162">
        <v>38833</v>
      </c>
      <c r="AA8" s="163"/>
      <c r="AB8" s="162">
        <v>38846</v>
      </c>
      <c r="AC8" s="163"/>
      <c r="AD8" s="162">
        <v>38854</v>
      </c>
      <c r="AE8" s="163"/>
      <c r="AF8" s="162">
        <v>38868</v>
      </c>
      <c r="AG8" s="163"/>
      <c r="AH8" s="162">
        <v>38882</v>
      </c>
      <c r="AI8" s="163"/>
      <c r="AJ8" s="162">
        <v>38890</v>
      </c>
      <c r="AK8" s="163"/>
      <c r="AL8" s="162" t="s">
        <v>21</v>
      </c>
      <c r="AM8" s="163"/>
      <c r="AN8" s="162">
        <v>38903</v>
      </c>
      <c r="AO8" s="163"/>
      <c r="AP8" s="162">
        <v>38911</v>
      </c>
      <c r="AQ8" s="163"/>
      <c r="AR8" s="162">
        <v>38917</v>
      </c>
      <c r="AS8" s="163"/>
      <c r="AT8" s="162">
        <v>38932</v>
      </c>
      <c r="AU8" s="163"/>
      <c r="AV8" s="162">
        <v>38950</v>
      </c>
      <c r="AW8" s="163"/>
      <c r="AX8" s="162">
        <v>38960</v>
      </c>
      <c r="AY8" s="163"/>
      <c r="AZ8" s="162">
        <v>38966</v>
      </c>
      <c r="BA8" s="163"/>
      <c r="BB8" s="162">
        <v>38973</v>
      </c>
      <c r="BC8" s="163"/>
      <c r="BD8" s="162">
        <v>38981</v>
      </c>
      <c r="BE8" s="163"/>
      <c r="BF8" s="162">
        <v>38988</v>
      </c>
      <c r="BG8" s="163"/>
      <c r="BH8" s="162">
        <v>39009</v>
      </c>
      <c r="BI8" s="163"/>
      <c r="BJ8" s="162">
        <v>39016</v>
      </c>
      <c r="BK8" s="163"/>
      <c r="BL8" s="162">
        <v>39023</v>
      </c>
      <c r="BM8" s="163"/>
      <c r="BN8" s="162">
        <v>39029</v>
      </c>
      <c r="BO8" s="163"/>
      <c r="BP8" s="162">
        <v>39035</v>
      </c>
      <c r="BQ8" s="163"/>
      <c r="BR8" s="162">
        <v>39043</v>
      </c>
      <c r="BS8" s="163"/>
      <c r="BT8" s="162">
        <v>39054</v>
      </c>
      <c r="BU8" s="163"/>
      <c r="BV8" s="162">
        <v>39058</v>
      </c>
      <c r="BW8" s="163"/>
      <c r="BX8" s="162">
        <v>39064</v>
      </c>
      <c r="BY8" s="163"/>
      <c r="BZ8" s="162">
        <v>39075</v>
      </c>
      <c r="CA8" s="163"/>
      <c r="CB8" s="162">
        <v>39082</v>
      </c>
      <c r="CC8" s="163"/>
    </row>
    <row r="9" spans="1:81" ht="15.75" x14ac:dyDescent="0.2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</row>
    <row r="10" spans="1:81" ht="15.75" x14ac:dyDescent="0.25">
      <c r="A10" s="3" t="s">
        <v>0</v>
      </c>
      <c r="B10" s="6">
        <v>12.5</v>
      </c>
      <c r="C10" s="7">
        <v>12.7</v>
      </c>
      <c r="D10" s="6">
        <v>12.5</v>
      </c>
      <c r="E10" s="7">
        <v>12.7</v>
      </c>
      <c r="F10" s="6">
        <v>12.5</v>
      </c>
      <c r="G10" s="7">
        <v>12.7</v>
      </c>
      <c r="H10" s="13">
        <v>12.4</v>
      </c>
      <c r="I10" s="13">
        <v>12.8</v>
      </c>
      <c r="J10" s="13">
        <v>12.5</v>
      </c>
      <c r="K10" s="13">
        <v>12.9</v>
      </c>
      <c r="L10" s="13">
        <v>12.5</v>
      </c>
      <c r="M10" s="13">
        <v>12.9</v>
      </c>
      <c r="N10" s="13">
        <v>12.6</v>
      </c>
      <c r="O10" s="13">
        <v>13</v>
      </c>
      <c r="P10" s="13">
        <v>13</v>
      </c>
      <c r="Q10" s="13">
        <v>13.4</v>
      </c>
      <c r="R10" s="13">
        <v>13</v>
      </c>
      <c r="S10" s="13">
        <v>13.5</v>
      </c>
      <c r="T10" s="13">
        <v>13.1</v>
      </c>
      <c r="U10" s="13">
        <v>13.7</v>
      </c>
      <c r="V10" s="13">
        <v>13.2</v>
      </c>
      <c r="W10" s="13">
        <v>13.7</v>
      </c>
      <c r="X10" s="13">
        <v>13.2</v>
      </c>
      <c r="Y10" s="13">
        <v>13.7</v>
      </c>
      <c r="Z10" s="13">
        <v>13.2</v>
      </c>
      <c r="AA10" s="13">
        <v>13.7</v>
      </c>
      <c r="AB10" s="13">
        <v>13.2</v>
      </c>
      <c r="AC10" s="13">
        <v>13.7</v>
      </c>
      <c r="AD10" s="13">
        <v>13.2</v>
      </c>
      <c r="AE10" s="13">
        <v>13.6</v>
      </c>
      <c r="AF10" s="13">
        <v>13.2</v>
      </c>
      <c r="AG10" s="13">
        <v>13.6</v>
      </c>
      <c r="AH10" s="13">
        <v>12.9</v>
      </c>
      <c r="AI10" s="13">
        <v>13.3</v>
      </c>
      <c r="AJ10" s="13">
        <v>12.5</v>
      </c>
      <c r="AK10" s="13">
        <v>13</v>
      </c>
      <c r="AL10" s="13">
        <v>12.2</v>
      </c>
      <c r="AM10" s="13">
        <v>12.7</v>
      </c>
      <c r="AN10" s="13">
        <v>12.2</v>
      </c>
      <c r="AO10" s="13">
        <v>12.7</v>
      </c>
      <c r="AP10" s="13">
        <v>12</v>
      </c>
      <c r="AQ10" s="13">
        <v>12.5</v>
      </c>
      <c r="AR10" s="13">
        <v>12.1</v>
      </c>
      <c r="AS10" s="13">
        <v>12.5</v>
      </c>
      <c r="AT10" s="13">
        <v>11.9</v>
      </c>
      <c r="AU10" s="13">
        <v>12.4</v>
      </c>
      <c r="AV10" s="13">
        <v>11.8</v>
      </c>
      <c r="AW10" s="13">
        <v>12.3</v>
      </c>
      <c r="AX10" s="13">
        <v>11.9</v>
      </c>
      <c r="AY10" s="13">
        <v>12.4</v>
      </c>
      <c r="AZ10" s="13">
        <v>11.9</v>
      </c>
      <c r="BA10" s="13">
        <v>12.4</v>
      </c>
      <c r="BB10" s="13">
        <v>12.1</v>
      </c>
      <c r="BC10" s="13">
        <v>12.6</v>
      </c>
      <c r="BD10" s="13">
        <v>11.6</v>
      </c>
      <c r="BE10" s="13">
        <v>12.2</v>
      </c>
      <c r="BF10" s="13">
        <v>11.8</v>
      </c>
      <c r="BG10" s="13">
        <v>12.1</v>
      </c>
      <c r="BH10" s="13">
        <v>11.7</v>
      </c>
      <c r="BI10" s="13">
        <v>12.1</v>
      </c>
      <c r="BJ10" s="13">
        <v>11.7</v>
      </c>
      <c r="BK10" s="13">
        <v>12.1</v>
      </c>
      <c r="BL10" s="13">
        <v>11.4</v>
      </c>
      <c r="BM10" s="13">
        <v>11.7</v>
      </c>
      <c r="BN10" s="13">
        <v>11.3</v>
      </c>
      <c r="BO10" s="13">
        <v>11.6</v>
      </c>
      <c r="BP10" s="13">
        <v>10.9</v>
      </c>
      <c r="BQ10" s="13">
        <v>11.5</v>
      </c>
      <c r="BR10" s="13">
        <v>10.199999999999999</v>
      </c>
      <c r="BS10" s="13">
        <v>11</v>
      </c>
      <c r="BT10" s="13">
        <v>10.4</v>
      </c>
      <c r="BU10" s="13">
        <v>11</v>
      </c>
      <c r="BV10" s="13">
        <v>10</v>
      </c>
      <c r="BW10" s="13">
        <v>10.5</v>
      </c>
      <c r="BX10" s="13">
        <v>10.199999999999999</v>
      </c>
      <c r="BY10" s="13">
        <v>10.6</v>
      </c>
      <c r="BZ10" s="13">
        <v>10</v>
      </c>
      <c r="CA10" s="13">
        <v>10.4</v>
      </c>
      <c r="CB10" s="13">
        <v>10</v>
      </c>
      <c r="CC10" s="13">
        <v>10.4</v>
      </c>
    </row>
    <row r="11" spans="1:81" ht="15.75" x14ac:dyDescent="0.25">
      <c r="A11" s="2" t="s">
        <v>1</v>
      </c>
      <c r="B11" s="8">
        <v>12</v>
      </c>
      <c r="C11" s="9">
        <v>12.4</v>
      </c>
      <c r="D11" s="8">
        <v>12.2</v>
      </c>
      <c r="E11" s="9">
        <v>12.5</v>
      </c>
      <c r="F11" s="8">
        <v>12.2</v>
      </c>
      <c r="G11" s="9">
        <v>12.5</v>
      </c>
      <c r="H11" s="14">
        <v>12.1</v>
      </c>
      <c r="I11" s="14">
        <v>12.4</v>
      </c>
      <c r="J11" s="14">
        <v>12.3</v>
      </c>
      <c r="K11" s="14">
        <v>12.7</v>
      </c>
      <c r="L11" s="14">
        <v>12.3</v>
      </c>
      <c r="M11" s="14">
        <v>12.7</v>
      </c>
      <c r="N11" s="14">
        <v>12.4</v>
      </c>
      <c r="O11" s="14">
        <v>12.8</v>
      </c>
      <c r="P11" s="14">
        <v>12.9</v>
      </c>
      <c r="Q11" s="14">
        <v>13.2</v>
      </c>
      <c r="R11" s="14">
        <v>12.9</v>
      </c>
      <c r="S11" s="14">
        <v>13.2</v>
      </c>
      <c r="T11" s="14">
        <v>13</v>
      </c>
      <c r="U11" s="14">
        <v>13.4</v>
      </c>
      <c r="V11" s="14">
        <v>13.1</v>
      </c>
      <c r="W11" s="14">
        <v>13.5</v>
      </c>
      <c r="X11" s="14">
        <v>13.1</v>
      </c>
      <c r="Y11" s="14">
        <v>13.5</v>
      </c>
      <c r="Z11" s="14">
        <v>13.1</v>
      </c>
      <c r="AA11" s="14">
        <v>13.4</v>
      </c>
      <c r="AB11" s="14">
        <v>13.1</v>
      </c>
      <c r="AC11" s="14">
        <v>13.4</v>
      </c>
      <c r="AD11" s="14">
        <v>13.1</v>
      </c>
      <c r="AE11" s="14">
        <v>13.3</v>
      </c>
      <c r="AF11" s="14">
        <v>13.1</v>
      </c>
      <c r="AG11" s="14">
        <v>13.3</v>
      </c>
      <c r="AH11" s="14">
        <v>12.8</v>
      </c>
      <c r="AI11" s="14">
        <v>13</v>
      </c>
      <c r="AJ11" s="14">
        <v>12.4</v>
      </c>
      <c r="AK11" s="14">
        <v>12.7</v>
      </c>
      <c r="AL11" s="14">
        <v>12.1</v>
      </c>
      <c r="AM11" s="14">
        <v>12.4</v>
      </c>
      <c r="AN11" s="14">
        <v>12.1</v>
      </c>
      <c r="AO11" s="14">
        <v>12.4</v>
      </c>
      <c r="AP11" s="14">
        <v>11.9</v>
      </c>
      <c r="AQ11" s="14">
        <v>12.2</v>
      </c>
      <c r="AR11" s="14">
        <v>12</v>
      </c>
      <c r="AS11" s="14">
        <v>12.2</v>
      </c>
      <c r="AT11" s="14">
        <v>11.8</v>
      </c>
      <c r="AU11" s="14">
        <v>12.1</v>
      </c>
      <c r="AV11" s="14">
        <v>11.7</v>
      </c>
      <c r="AW11" s="14">
        <v>12.1</v>
      </c>
      <c r="AX11" s="14">
        <v>11.8</v>
      </c>
      <c r="AY11" s="14">
        <v>12.2</v>
      </c>
      <c r="AZ11" s="14">
        <v>11.8</v>
      </c>
      <c r="BA11" s="14">
        <v>12.2</v>
      </c>
      <c r="BB11" s="14">
        <v>12</v>
      </c>
      <c r="BC11" s="14">
        <v>12.4</v>
      </c>
      <c r="BD11" s="14">
        <v>11.6</v>
      </c>
      <c r="BE11" s="14">
        <v>12.1</v>
      </c>
      <c r="BF11" s="14">
        <v>11.6</v>
      </c>
      <c r="BG11" s="14">
        <v>12</v>
      </c>
      <c r="BH11" s="14">
        <v>11.5</v>
      </c>
      <c r="BI11" s="14">
        <v>12</v>
      </c>
      <c r="BJ11" s="14">
        <v>11.5</v>
      </c>
      <c r="BK11" s="14">
        <v>12</v>
      </c>
      <c r="BL11" s="14">
        <v>11.2</v>
      </c>
      <c r="BM11" s="14">
        <v>11.6</v>
      </c>
      <c r="BN11" s="14">
        <v>11.1</v>
      </c>
      <c r="BO11" s="14">
        <v>11.5</v>
      </c>
      <c r="BP11" s="14">
        <v>10.7</v>
      </c>
      <c r="BQ11" s="14">
        <v>11.4</v>
      </c>
      <c r="BR11" s="14">
        <v>10</v>
      </c>
      <c r="BS11" s="14">
        <v>10.8</v>
      </c>
      <c r="BT11" s="14">
        <v>10.199999999999999</v>
      </c>
      <c r="BU11" s="14">
        <v>10.8</v>
      </c>
      <c r="BV11" s="14">
        <v>9.8000000000000007</v>
      </c>
      <c r="BW11" s="14">
        <v>10.4</v>
      </c>
      <c r="BX11" s="14">
        <v>10</v>
      </c>
      <c r="BY11" s="14">
        <v>10.5</v>
      </c>
      <c r="BZ11" s="14">
        <v>9.8000000000000007</v>
      </c>
      <c r="CA11" s="14">
        <v>10.3</v>
      </c>
      <c r="CB11" s="14">
        <v>9.6999999999999993</v>
      </c>
      <c r="CC11" s="14">
        <v>10.199999999999999</v>
      </c>
    </row>
    <row r="12" spans="1:81" ht="15.75" x14ac:dyDescent="0.25">
      <c r="A12" s="3" t="s">
        <v>2</v>
      </c>
      <c r="B12" s="6">
        <v>13</v>
      </c>
      <c r="C12" s="7">
        <v>13.4</v>
      </c>
      <c r="D12" s="6">
        <v>13.1</v>
      </c>
      <c r="E12" s="7">
        <v>13.5</v>
      </c>
      <c r="F12" s="6">
        <v>13.1</v>
      </c>
      <c r="G12" s="7">
        <v>13.5</v>
      </c>
      <c r="H12" s="13">
        <v>13</v>
      </c>
      <c r="I12" s="13">
        <v>13.4</v>
      </c>
      <c r="J12" s="13">
        <v>13.2</v>
      </c>
      <c r="K12" s="13">
        <v>13.6</v>
      </c>
      <c r="L12" s="13">
        <v>13.3</v>
      </c>
      <c r="M12" s="13">
        <v>13.8</v>
      </c>
      <c r="N12" s="13">
        <v>13.4</v>
      </c>
      <c r="O12" s="13">
        <v>14</v>
      </c>
      <c r="P12" s="13">
        <v>13.8</v>
      </c>
      <c r="Q12" s="13">
        <v>14.4</v>
      </c>
      <c r="R12" s="13">
        <v>13.8</v>
      </c>
      <c r="S12" s="13">
        <v>14.5</v>
      </c>
      <c r="T12" s="13">
        <v>13.8</v>
      </c>
      <c r="U12" s="13">
        <v>14.5</v>
      </c>
      <c r="V12" s="13">
        <v>13.8</v>
      </c>
      <c r="W12" s="13">
        <v>14.5</v>
      </c>
      <c r="X12" s="13">
        <v>13.8</v>
      </c>
      <c r="Y12" s="13">
        <v>14.5</v>
      </c>
      <c r="Z12" s="13">
        <v>13.7</v>
      </c>
      <c r="AA12" s="13">
        <v>14.4</v>
      </c>
      <c r="AB12" s="13">
        <v>13.7</v>
      </c>
      <c r="AC12" s="13">
        <v>14.4</v>
      </c>
      <c r="AD12" s="13">
        <v>13.7</v>
      </c>
      <c r="AE12" s="13">
        <v>14.3</v>
      </c>
      <c r="AF12" s="13">
        <v>13.7</v>
      </c>
      <c r="AG12" s="13">
        <v>14.3</v>
      </c>
      <c r="AH12" s="13">
        <v>13.8</v>
      </c>
      <c r="AI12" s="13">
        <v>14</v>
      </c>
      <c r="AJ12" s="13">
        <v>13.6</v>
      </c>
      <c r="AK12" s="13">
        <v>13.9</v>
      </c>
      <c r="AL12" s="13">
        <v>13.2</v>
      </c>
      <c r="AM12" s="13">
        <v>13.5</v>
      </c>
      <c r="AN12" s="13">
        <v>13.2</v>
      </c>
      <c r="AO12" s="13">
        <v>13.5</v>
      </c>
      <c r="AP12" s="13">
        <v>13.2</v>
      </c>
      <c r="AQ12" s="13">
        <v>13.5</v>
      </c>
      <c r="AR12" s="13">
        <v>13.2</v>
      </c>
      <c r="AS12" s="13">
        <v>13.5</v>
      </c>
      <c r="AT12" s="13">
        <v>13.2</v>
      </c>
      <c r="AU12" s="13">
        <v>13.5</v>
      </c>
      <c r="AV12" s="13">
        <v>13.2</v>
      </c>
      <c r="AW12" s="13">
        <v>13.5</v>
      </c>
      <c r="AX12" s="13">
        <v>13.2</v>
      </c>
      <c r="AY12" s="13">
        <v>13.5</v>
      </c>
      <c r="AZ12" s="13">
        <v>13.2</v>
      </c>
      <c r="BA12" s="13">
        <v>13.5</v>
      </c>
      <c r="BB12" s="13">
        <v>13.3</v>
      </c>
      <c r="BC12" s="13">
        <v>13.7</v>
      </c>
      <c r="BD12" s="13">
        <v>13</v>
      </c>
      <c r="BE12" s="13">
        <v>13.4</v>
      </c>
      <c r="BF12" s="13">
        <v>13</v>
      </c>
      <c r="BG12" s="13">
        <v>13.4</v>
      </c>
      <c r="BH12" s="13">
        <v>13</v>
      </c>
      <c r="BI12" s="13">
        <v>13.4</v>
      </c>
      <c r="BJ12" s="13">
        <v>13</v>
      </c>
      <c r="BK12" s="13">
        <v>13.4</v>
      </c>
      <c r="BL12" s="13">
        <v>13</v>
      </c>
      <c r="BM12" s="13">
        <v>13.3</v>
      </c>
      <c r="BN12" s="13">
        <v>13</v>
      </c>
      <c r="BO12" s="13">
        <v>13.3</v>
      </c>
      <c r="BP12" s="13">
        <v>12.5</v>
      </c>
      <c r="BQ12" s="13">
        <v>13.1</v>
      </c>
      <c r="BR12" s="13">
        <v>11.8</v>
      </c>
      <c r="BS12" s="13">
        <v>13</v>
      </c>
      <c r="BT12" s="13">
        <v>12.1</v>
      </c>
      <c r="BU12" s="13">
        <v>13</v>
      </c>
      <c r="BV12" s="13">
        <v>12</v>
      </c>
      <c r="BW12" s="13">
        <v>12.8</v>
      </c>
      <c r="BX12" s="13">
        <v>12</v>
      </c>
      <c r="BY12" s="13">
        <v>12.8</v>
      </c>
      <c r="BZ12" s="13">
        <v>11.7</v>
      </c>
      <c r="CA12" s="13">
        <v>12.5</v>
      </c>
      <c r="CB12" s="13">
        <v>11.6</v>
      </c>
      <c r="CC12" s="13">
        <v>12.5</v>
      </c>
    </row>
    <row r="13" spans="1:81" ht="15.75" hidden="1" outlineLevel="1" x14ac:dyDescent="0.25">
      <c r="A13" s="2" t="s">
        <v>3</v>
      </c>
      <c r="B13" s="8">
        <v>12.1</v>
      </c>
      <c r="C13" s="9">
        <v>12.5</v>
      </c>
      <c r="D13" s="8">
        <v>12.1</v>
      </c>
      <c r="E13" s="9">
        <v>12.5</v>
      </c>
      <c r="F13" s="8">
        <v>12.1</v>
      </c>
      <c r="G13" s="9">
        <v>12.5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>
        <v>0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</row>
    <row r="14" spans="1:81" ht="15.75" collapsed="1" x14ac:dyDescent="0.25">
      <c r="A14" s="2" t="s">
        <v>4</v>
      </c>
      <c r="B14" s="8">
        <v>12.2</v>
      </c>
      <c r="C14" s="9">
        <v>12.4</v>
      </c>
      <c r="D14" s="8">
        <v>12.2</v>
      </c>
      <c r="E14" s="9">
        <v>12.4</v>
      </c>
      <c r="F14" s="8">
        <v>12.2</v>
      </c>
      <c r="G14" s="9">
        <v>12.4</v>
      </c>
      <c r="H14" s="14">
        <v>12</v>
      </c>
      <c r="I14" s="14">
        <v>12.3</v>
      </c>
      <c r="J14" s="14">
        <v>12</v>
      </c>
      <c r="K14" s="14">
        <v>12.3</v>
      </c>
      <c r="L14" s="14">
        <v>12</v>
      </c>
      <c r="M14" s="14">
        <v>12.3</v>
      </c>
      <c r="N14" s="14">
        <v>12.2</v>
      </c>
      <c r="O14" s="14">
        <v>13</v>
      </c>
      <c r="P14" s="14">
        <v>12.5</v>
      </c>
      <c r="Q14" s="14">
        <v>13.3</v>
      </c>
      <c r="R14" s="14">
        <v>12.6</v>
      </c>
      <c r="S14" s="14">
        <v>13.5</v>
      </c>
      <c r="T14" s="14">
        <v>12.6</v>
      </c>
      <c r="U14" s="14">
        <v>13.6</v>
      </c>
      <c r="V14" s="14">
        <v>12.6</v>
      </c>
      <c r="W14" s="14">
        <v>13.7</v>
      </c>
      <c r="X14" s="14">
        <v>12.5</v>
      </c>
      <c r="Y14" s="14">
        <v>13.6</v>
      </c>
      <c r="Z14" s="14">
        <v>12.5</v>
      </c>
      <c r="AA14" s="14">
        <v>13.6</v>
      </c>
      <c r="AB14" s="14">
        <v>12.5</v>
      </c>
      <c r="AC14" s="14">
        <v>13.6</v>
      </c>
      <c r="AD14" s="14">
        <v>12.5</v>
      </c>
      <c r="AE14" s="14">
        <v>13.6</v>
      </c>
      <c r="AF14" s="14">
        <v>12.5</v>
      </c>
      <c r="AG14" s="14">
        <v>13.6</v>
      </c>
      <c r="AH14" s="14">
        <v>12.6</v>
      </c>
      <c r="AI14" s="14">
        <v>13.7</v>
      </c>
      <c r="AJ14" s="14">
        <v>12.7</v>
      </c>
      <c r="AK14" s="14">
        <v>13.8</v>
      </c>
      <c r="AL14" s="14">
        <v>12.3</v>
      </c>
      <c r="AM14" s="14">
        <v>13.3</v>
      </c>
      <c r="AN14" s="14">
        <v>12.3</v>
      </c>
      <c r="AO14" s="14">
        <v>13.3</v>
      </c>
      <c r="AP14" s="14">
        <v>12.3</v>
      </c>
      <c r="AQ14" s="14">
        <v>13.3</v>
      </c>
      <c r="AR14" s="14">
        <v>12.3</v>
      </c>
      <c r="AS14" s="14">
        <v>13.4</v>
      </c>
      <c r="AT14" s="14">
        <v>12.3</v>
      </c>
      <c r="AU14" s="14">
        <v>13.4</v>
      </c>
      <c r="AV14" s="14">
        <v>12.5</v>
      </c>
      <c r="AW14" s="14">
        <v>13.5</v>
      </c>
      <c r="AX14" s="14">
        <v>12.5</v>
      </c>
      <c r="AY14" s="14">
        <v>13.5</v>
      </c>
      <c r="AZ14" s="14">
        <v>12.5</v>
      </c>
      <c r="BA14" s="14">
        <v>13.5</v>
      </c>
      <c r="BB14" s="14">
        <v>12.5</v>
      </c>
      <c r="BC14" s="14">
        <v>13.5</v>
      </c>
      <c r="BD14" s="14">
        <v>12.5</v>
      </c>
      <c r="BE14" s="14">
        <v>13.4</v>
      </c>
      <c r="BF14" s="14">
        <v>12.5</v>
      </c>
      <c r="BG14" s="14">
        <v>13.4</v>
      </c>
      <c r="BH14" s="14">
        <v>12.5</v>
      </c>
      <c r="BI14" s="14">
        <v>13.4</v>
      </c>
      <c r="BJ14" s="14">
        <v>12.5</v>
      </c>
      <c r="BK14" s="14">
        <v>13.4</v>
      </c>
      <c r="BL14" s="14">
        <v>12.5</v>
      </c>
      <c r="BM14" s="14">
        <v>13.3</v>
      </c>
      <c r="BN14" s="14">
        <v>12.5</v>
      </c>
      <c r="BO14" s="14">
        <v>13.3</v>
      </c>
      <c r="BP14" s="14">
        <v>12.3</v>
      </c>
      <c r="BQ14" s="14">
        <v>13.1</v>
      </c>
      <c r="BR14" s="14">
        <v>11.7</v>
      </c>
      <c r="BS14" s="14">
        <v>13</v>
      </c>
      <c r="BT14" s="14">
        <v>11.7</v>
      </c>
      <c r="BU14" s="14">
        <v>13</v>
      </c>
      <c r="BV14" s="14">
        <v>11.6</v>
      </c>
      <c r="BW14" s="14">
        <v>12.8</v>
      </c>
      <c r="BX14" s="14">
        <v>11.6</v>
      </c>
      <c r="BY14" s="14">
        <v>12.8</v>
      </c>
      <c r="BZ14" s="14">
        <v>11.3</v>
      </c>
      <c r="CA14" s="14">
        <v>12.5</v>
      </c>
      <c r="CB14" s="14">
        <v>11.3</v>
      </c>
      <c r="CC14" s="14">
        <v>12.5</v>
      </c>
    </row>
    <row r="15" spans="1:81" ht="15.75" x14ac:dyDescent="0.25">
      <c r="A15" s="3" t="s">
        <v>5</v>
      </c>
      <c r="B15" s="6">
        <v>7.3</v>
      </c>
      <c r="C15" s="7">
        <v>8.3000000000000007</v>
      </c>
      <c r="D15" s="6">
        <v>7.3</v>
      </c>
      <c r="E15" s="7">
        <v>8.3000000000000007</v>
      </c>
      <c r="F15" s="6">
        <v>7.3</v>
      </c>
      <c r="G15" s="7">
        <v>8.3000000000000007</v>
      </c>
      <c r="H15" s="13">
        <v>7</v>
      </c>
      <c r="I15" s="13">
        <v>8.1</v>
      </c>
      <c r="J15" s="13">
        <v>7</v>
      </c>
      <c r="K15" s="13">
        <v>8.1</v>
      </c>
      <c r="L15" s="13">
        <v>7</v>
      </c>
      <c r="M15" s="13">
        <v>8.1</v>
      </c>
      <c r="N15" s="13">
        <v>7</v>
      </c>
      <c r="O15" s="13">
        <v>8.1</v>
      </c>
      <c r="P15" s="13">
        <v>7.2</v>
      </c>
      <c r="Q15" s="13">
        <v>8.3000000000000007</v>
      </c>
      <c r="R15" s="13">
        <v>7.2</v>
      </c>
      <c r="S15" s="13">
        <v>8.3000000000000007</v>
      </c>
      <c r="T15" s="13">
        <v>7.3</v>
      </c>
      <c r="U15" s="13">
        <v>8.9</v>
      </c>
      <c r="V15" s="13">
        <v>7.5</v>
      </c>
      <c r="W15" s="13">
        <v>9.1999999999999993</v>
      </c>
      <c r="X15" s="13">
        <v>7.6</v>
      </c>
      <c r="Y15" s="13">
        <v>9.4</v>
      </c>
      <c r="Z15" s="13">
        <v>7.7</v>
      </c>
      <c r="AA15" s="13">
        <v>9.5</v>
      </c>
      <c r="AB15" s="13">
        <v>7.7</v>
      </c>
      <c r="AC15" s="13">
        <v>9.5</v>
      </c>
      <c r="AD15" s="13">
        <v>7.8</v>
      </c>
      <c r="AE15" s="13">
        <v>9.6999999999999993</v>
      </c>
      <c r="AF15" s="13">
        <v>7.9</v>
      </c>
      <c r="AG15" s="13">
        <v>9.8000000000000007</v>
      </c>
      <c r="AH15" s="13">
        <v>7.9</v>
      </c>
      <c r="AI15" s="13">
        <v>9.8000000000000007</v>
      </c>
      <c r="AJ15" s="13">
        <v>8</v>
      </c>
      <c r="AK15" s="13">
        <v>10</v>
      </c>
      <c r="AL15" s="13">
        <v>8.1</v>
      </c>
      <c r="AM15" s="13">
        <v>9.6</v>
      </c>
      <c r="AN15" s="13">
        <v>8.1</v>
      </c>
      <c r="AO15" s="13">
        <v>9.6</v>
      </c>
      <c r="AP15" s="13">
        <v>8.1</v>
      </c>
      <c r="AQ15" s="13">
        <v>9.6</v>
      </c>
      <c r="AR15" s="13">
        <v>8</v>
      </c>
      <c r="AS15" s="13">
        <v>9.5</v>
      </c>
      <c r="AT15" s="13">
        <v>8</v>
      </c>
      <c r="AU15" s="13">
        <v>9.5</v>
      </c>
      <c r="AV15" s="13">
        <v>8.1</v>
      </c>
      <c r="AW15" s="13">
        <v>9.6</v>
      </c>
      <c r="AX15" s="13">
        <v>8.1999999999999993</v>
      </c>
      <c r="AY15" s="13">
        <v>9.6</v>
      </c>
      <c r="AZ15" s="13">
        <v>8.1999999999999993</v>
      </c>
      <c r="BA15" s="13">
        <v>9.6</v>
      </c>
      <c r="BB15" s="13">
        <v>8.1999999999999993</v>
      </c>
      <c r="BC15" s="13">
        <v>9.6</v>
      </c>
      <c r="BD15" s="13">
        <v>7.9</v>
      </c>
      <c r="BE15" s="13">
        <v>9.3000000000000007</v>
      </c>
      <c r="BF15" s="13">
        <v>7.9</v>
      </c>
      <c r="BG15" s="13">
        <v>9.3000000000000007</v>
      </c>
      <c r="BH15" s="13">
        <v>7.9</v>
      </c>
      <c r="BI15" s="13">
        <v>9.1</v>
      </c>
      <c r="BJ15" s="13">
        <v>7.7</v>
      </c>
      <c r="BK15" s="13">
        <v>8.9</v>
      </c>
      <c r="BL15" s="13">
        <v>7.4</v>
      </c>
      <c r="BM15" s="13">
        <v>8.6999999999999993</v>
      </c>
      <c r="BN15" s="13">
        <v>7.2</v>
      </c>
      <c r="BO15" s="13">
        <v>8.6</v>
      </c>
      <c r="BP15" s="13">
        <v>6.4</v>
      </c>
      <c r="BQ15" s="13">
        <v>7.6</v>
      </c>
      <c r="BR15" s="13">
        <v>6</v>
      </c>
      <c r="BS15" s="13">
        <v>7.2</v>
      </c>
      <c r="BT15" s="13">
        <v>6</v>
      </c>
      <c r="BU15" s="13">
        <v>7.2</v>
      </c>
      <c r="BV15" s="13">
        <v>6.1</v>
      </c>
      <c r="BW15" s="13">
        <v>7.3</v>
      </c>
      <c r="BX15" s="13">
        <v>6.1</v>
      </c>
      <c r="BY15" s="13">
        <v>7.3</v>
      </c>
      <c r="BZ15" s="13">
        <v>6.2</v>
      </c>
      <c r="CA15" s="13">
        <v>7.3</v>
      </c>
      <c r="CB15" s="13">
        <v>6.2</v>
      </c>
      <c r="CC15" s="13">
        <v>7.3</v>
      </c>
    </row>
    <row r="16" spans="1:81" ht="15.75" x14ac:dyDescent="0.25">
      <c r="A16" s="2" t="s">
        <v>6</v>
      </c>
      <c r="B16" s="8">
        <v>7.3</v>
      </c>
      <c r="C16" s="9">
        <v>7.6</v>
      </c>
      <c r="D16" s="8">
        <v>7.3</v>
      </c>
      <c r="E16" s="9">
        <v>7.6</v>
      </c>
      <c r="F16" s="8">
        <v>7.3</v>
      </c>
      <c r="G16" s="9">
        <v>7.6</v>
      </c>
      <c r="H16" s="14">
        <v>7</v>
      </c>
      <c r="I16" s="14">
        <v>7.5</v>
      </c>
      <c r="J16" s="14">
        <v>7</v>
      </c>
      <c r="K16" s="14">
        <v>7.5</v>
      </c>
      <c r="L16" s="14">
        <v>7</v>
      </c>
      <c r="M16" s="14">
        <v>7.5</v>
      </c>
      <c r="N16" s="14">
        <v>7</v>
      </c>
      <c r="O16" s="14">
        <v>7.6</v>
      </c>
      <c r="P16" s="14">
        <v>7.2</v>
      </c>
      <c r="Q16" s="14">
        <v>7.8</v>
      </c>
      <c r="R16" s="14">
        <v>7.4</v>
      </c>
      <c r="S16" s="14">
        <v>8</v>
      </c>
      <c r="T16" s="14">
        <v>7.6</v>
      </c>
      <c r="U16" s="14">
        <v>8.1999999999999993</v>
      </c>
      <c r="V16" s="14">
        <v>7.8</v>
      </c>
      <c r="W16" s="14">
        <v>8.4</v>
      </c>
      <c r="X16" s="14">
        <v>7.9</v>
      </c>
      <c r="Y16" s="14">
        <v>8.5</v>
      </c>
      <c r="Z16" s="14">
        <v>7.9</v>
      </c>
      <c r="AA16" s="14">
        <v>8.6</v>
      </c>
      <c r="AB16" s="14">
        <v>7.9</v>
      </c>
      <c r="AC16" s="14">
        <v>8.6</v>
      </c>
      <c r="AD16" s="14">
        <v>8</v>
      </c>
      <c r="AE16" s="14">
        <v>8.9</v>
      </c>
      <c r="AF16" s="14">
        <v>8.1</v>
      </c>
      <c r="AG16" s="14">
        <v>9</v>
      </c>
      <c r="AH16" s="14">
        <v>8.1</v>
      </c>
      <c r="AI16" s="14">
        <v>9</v>
      </c>
      <c r="AJ16" s="14">
        <v>8.3000000000000007</v>
      </c>
      <c r="AK16" s="14">
        <v>9.1999999999999993</v>
      </c>
      <c r="AL16" s="14">
        <v>8.3000000000000007</v>
      </c>
      <c r="AM16" s="14">
        <v>9.1999999999999993</v>
      </c>
      <c r="AN16" s="14">
        <v>8.3000000000000007</v>
      </c>
      <c r="AO16" s="14">
        <v>9.1999999999999993</v>
      </c>
      <c r="AP16" s="14">
        <v>8.3000000000000007</v>
      </c>
      <c r="AQ16" s="14">
        <v>9.1999999999999993</v>
      </c>
      <c r="AR16" s="14">
        <v>8.1999999999999993</v>
      </c>
      <c r="AS16" s="14">
        <v>9</v>
      </c>
      <c r="AT16" s="14">
        <v>8.1999999999999993</v>
      </c>
      <c r="AU16" s="14">
        <v>9</v>
      </c>
      <c r="AV16" s="14">
        <v>8.3000000000000007</v>
      </c>
      <c r="AW16" s="14">
        <v>9.1</v>
      </c>
      <c r="AX16" s="14">
        <v>8.3000000000000007</v>
      </c>
      <c r="AY16" s="14">
        <v>9.1</v>
      </c>
      <c r="AZ16" s="14">
        <v>8.3000000000000007</v>
      </c>
      <c r="BA16" s="14">
        <v>9.1</v>
      </c>
      <c r="BB16" s="14">
        <v>8.3000000000000007</v>
      </c>
      <c r="BC16" s="14">
        <v>9.1</v>
      </c>
      <c r="BD16" s="14">
        <v>8</v>
      </c>
      <c r="BE16" s="14">
        <v>8.8000000000000007</v>
      </c>
      <c r="BF16" s="14">
        <v>8</v>
      </c>
      <c r="BG16" s="14">
        <v>8.8000000000000007</v>
      </c>
      <c r="BH16" s="14">
        <v>8</v>
      </c>
      <c r="BI16" s="14">
        <v>8.6</v>
      </c>
      <c r="BJ16" s="14">
        <v>7.8</v>
      </c>
      <c r="BK16" s="14">
        <v>8.4</v>
      </c>
      <c r="BL16" s="14">
        <v>7.5</v>
      </c>
      <c r="BM16" s="14">
        <v>8.1999999999999993</v>
      </c>
      <c r="BN16" s="14">
        <v>7.3</v>
      </c>
      <c r="BO16" s="14">
        <v>8.1</v>
      </c>
      <c r="BP16" s="14">
        <v>6.5</v>
      </c>
      <c r="BQ16" s="14">
        <v>7.5</v>
      </c>
      <c r="BR16" s="14">
        <v>6.1</v>
      </c>
      <c r="BS16" s="14">
        <v>7.1</v>
      </c>
      <c r="BT16" s="14">
        <v>6.1</v>
      </c>
      <c r="BU16" s="14">
        <v>7.1</v>
      </c>
      <c r="BV16" s="14">
        <v>6</v>
      </c>
      <c r="BW16" s="14">
        <v>7</v>
      </c>
      <c r="BX16" s="14">
        <v>6</v>
      </c>
      <c r="BY16" s="14">
        <v>7</v>
      </c>
      <c r="BZ16" s="14">
        <v>6.1</v>
      </c>
      <c r="CA16" s="14">
        <v>7</v>
      </c>
      <c r="CB16" s="14">
        <v>6.1</v>
      </c>
      <c r="CC16" s="14">
        <v>7</v>
      </c>
    </row>
    <row r="17" spans="1:81" ht="15.75" x14ac:dyDescent="0.25">
      <c r="A17" s="3" t="s">
        <v>7</v>
      </c>
      <c r="B17" s="6">
        <v>6.9</v>
      </c>
      <c r="C17" s="7">
        <v>7.2</v>
      </c>
      <c r="D17" s="6">
        <v>6.9</v>
      </c>
      <c r="E17" s="7">
        <v>7.2</v>
      </c>
      <c r="F17" s="6">
        <v>6.9</v>
      </c>
      <c r="G17" s="7">
        <v>7.2</v>
      </c>
      <c r="H17" s="13">
        <v>6.5</v>
      </c>
      <c r="I17" s="13">
        <v>7</v>
      </c>
      <c r="J17" s="13">
        <v>6.5</v>
      </c>
      <c r="K17" s="13">
        <v>7</v>
      </c>
      <c r="L17" s="13">
        <v>6.5</v>
      </c>
      <c r="M17" s="13">
        <v>7</v>
      </c>
      <c r="N17" s="13">
        <v>6.5</v>
      </c>
      <c r="O17" s="13">
        <v>7</v>
      </c>
      <c r="P17" s="13">
        <v>6.5</v>
      </c>
      <c r="Q17" s="13">
        <v>7</v>
      </c>
      <c r="R17" s="13">
        <v>6.5</v>
      </c>
      <c r="S17" s="13">
        <v>7.4</v>
      </c>
      <c r="T17" s="13">
        <v>6.7</v>
      </c>
      <c r="U17" s="13">
        <v>7.5</v>
      </c>
      <c r="V17" s="13">
        <v>6.8</v>
      </c>
      <c r="W17" s="13">
        <v>7.7</v>
      </c>
      <c r="X17" s="13">
        <v>7</v>
      </c>
      <c r="Y17" s="13">
        <v>7.8</v>
      </c>
      <c r="Z17" s="13">
        <v>7.1</v>
      </c>
      <c r="AA17" s="13">
        <v>7.9</v>
      </c>
      <c r="AB17" s="13">
        <v>7.1</v>
      </c>
      <c r="AC17" s="13">
        <v>7.9</v>
      </c>
      <c r="AD17" s="13">
        <v>7.1</v>
      </c>
      <c r="AE17" s="13">
        <v>7.9</v>
      </c>
      <c r="AF17" s="13">
        <v>7.2</v>
      </c>
      <c r="AG17" s="13">
        <v>7.8</v>
      </c>
      <c r="AH17" s="13">
        <v>7.2</v>
      </c>
      <c r="AI17" s="13">
        <v>7.8</v>
      </c>
      <c r="AJ17" s="13">
        <v>7.4</v>
      </c>
      <c r="AK17" s="13">
        <v>8</v>
      </c>
      <c r="AL17" s="13">
        <v>7.4</v>
      </c>
      <c r="AM17" s="13">
        <v>8</v>
      </c>
      <c r="AN17" s="13">
        <v>7.4</v>
      </c>
      <c r="AO17" s="13">
        <v>8</v>
      </c>
      <c r="AP17" s="13">
        <v>7.4</v>
      </c>
      <c r="AQ17" s="13">
        <v>8</v>
      </c>
      <c r="AR17" s="13">
        <v>7.3</v>
      </c>
      <c r="AS17" s="13">
        <v>7.9</v>
      </c>
      <c r="AT17" s="13">
        <v>7.3</v>
      </c>
      <c r="AU17" s="13">
        <v>7.9</v>
      </c>
      <c r="AV17" s="13">
        <v>7.4</v>
      </c>
      <c r="AW17" s="13">
        <v>8</v>
      </c>
      <c r="AX17" s="13">
        <v>7.4</v>
      </c>
      <c r="AY17" s="13">
        <v>8</v>
      </c>
      <c r="AZ17" s="13">
        <v>7.4</v>
      </c>
      <c r="BA17" s="13">
        <v>8</v>
      </c>
      <c r="BB17" s="13">
        <v>7.4</v>
      </c>
      <c r="BC17" s="13">
        <v>8</v>
      </c>
      <c r="BD17" s="13">
        <v>7.1</v>
      </c>
      <c r="BE17" s="13">
        <v>7.7</v>
      </c>
      <c r="BF17" s="13">
        <v>7.1</v>
      </c>
      <c r="BG17" s="13">
        <v>7.7</v>
      </c>
      <c r="BH17" s="13">
        <v>7</v>
      </c>
      <c r="BI17" s="13">
        <v>7.5</v>
      </c>
      <c r="BJ17" s="13">
        <v>6.8</v>
      </c>
      <c r="BK17" s="13">
        <v>7.3</v>
      </c>
      <c r="BL17" s="13">
        <v>6.5</v>
      </c>
      <c r="BM17" s="13">
        <v>7.1</v>
      </c>
      <c r="BN17" s="13">
        <v>6.3</v>
      </c>
      <c r="BO17" s="13">
        <v>7</v>
      </c>
      <c r="BP17" s="13">
        <v>6</v>
      </c>
      <c r="BQ17" s="13">
        <v>6.4</v>
      </c>
      <c r="BR17" s="13">
        <v>5.6</v>
      </c>
      <c r="BS17" s="13">
        <v>6</v>
      </c>
      <c r="BT17" s="13">
        <v>5.6</v>
      </c>
      <c r="BU17" s="13">
        <v>6</v>
      </c>
      <c r="BV17" s="13">
        <v>5.5</v>
      </c>
      <c r="BW17" s="13">
        <v>5.9</v>
      </c>
      <c r="BX17" s="13">
        <v>5.5</v>
      </c>
      <c r="BY17" s="13">
        <v>5.9</v>
      </c>
      <c r="BZ17" s="13">
        <v>5.5</v>
      </c>
      <c r="CA17" s="13">
        <v>6</v>
      </c>
      <c r="CB17" s="13">
        <v>5.5</v>
      </c>
      <c r="CC17" s="13">
        <v>6</v>
      </c>
    </row>
    <row r="18" spans="1:81" ht="15.75" x14ac:dyDescent="0.25">
      <c r="A18" s="2" t="s">
        <v>8</v>
      </c>
      <c r="B18" s="8">
        <v>5.5</v>
      </c>
      <c r="C18" s="9">
        <v>6</v>
      </c>
      <c r="D18" s="8">
        <v>5.5</v>
      </c>
      <c r="E18" s="9">
        <v>6</v>
      </c>
      <c r="F18" s="8">
        <v>5.5</v>
      </c>
      <c r="G18" s="9">
        <v>6</v>
      </c>
      <c r="H18" s="14">
        <v>5</v>
      </c>
      <c r="I18" s="14">
        <v>6</v>
      </c>
      <c r="J18" s="14">
        <v>5</v>
      </c>
      <c r="K18" s="14">
        <v>6</v>
      </c>
      <c r="L18" s="14">
        <v>5</v>
      </c>
      <c r="M18" s="14">
        <v>6</v>
      </c>
      <c r="N18" s="14">
        <v>5</v>
      </c>
      <c r="O18" s="14">
        <v>6</v>
      </c>
      <c r="P18" s="14">
        <v>5</v>
      </c>
      <c r="Q18" s="14">
        <v>6</v>
      </c>
      <c r="R18" s="14">
        <v>5</v>
      </c>
      <c r="S18" s="14">
        <v>6</v>
      </c>
      <c r="T18" s="14">
        <v>5</v>
      </c>
      <c r="U18" s="14">
        <v>6</v>
      </c>
      <c r="V18" s="14">
        <v>5</v>
      </c>
      <c r="W18" s="14">
        <v>6.2</v>
      </c>
      <c r="X18" s="14">
        <v>5.0999999999999996</v>
      </c>
      <c r="Y18" s="14">
        <v>6.2</v>
      </c>
      <c r="Z18" s="14">
        <v>5.0999999999999996</v>
      </c>
      <c r="AA18" s="14">
        <v>6.1</v>
      </c>
      <c r="AB18" s="14">
        <v>5.0999999999999996</v>
      </c>
      <c r="AC18" s="14">
        <v>6.1</v>
      </c>
      <c r="AD18" s="14">
        <v>5.0999999999999996</v>
      </c>
      <c r="AE18" s="14">
        <v>6.1</v>
      </c>
      <c r="AF18" s="14">
        <v>5.0999999999999996</v>
      </c>
      <c r="AG18" s="14">
        <v>6.1</v>
      </c>
      <c r="AH18" s="14">
        <v>5.0999999999999996</v>
      </c>
      <c r="AI18" s="14">
        <v>6.1</v>
      </c>
      <c r="AJ18" s="14">
        <v>5.0999999999999996</v>
      </c>
      <c r="AK18" s="14">
        <v>6.1</v>
      </c>
      <c r="AL18" s="14">
        <v>5.0999999999999996</v>
      </c>
      <c r="AM18" s="14">
        <v>6.1</v>
      </c>
      <c r="AN18" s="14">
        <v>5.0999999999999996</v>
      </c>
      <c r="AO18" s="14">
        <v>6.1</v>
      </c>
      <c r="AP18" s="14">
        <v>5.0999999999999996</v>
      </c>
      <c r="AQ18" s="14">
        <v>6.1</v>
      </c>
      <c r="AR18" s="14">
        <v>5</v>
      </c>
      <c r="AS18" s="14">
        <v>6</v>
      </c>
      <c r="AT18" s="14">
        <v>5</v>
      </c>
      <c r="AU18" s="14">
        <v>6</v>
      </c>
      <c r="AV18" s="14">
        <v>5</v>
      </c>
      <c r="AW18" s="14">
        <v>6</v>
      </c>
      <c r="AX18" s="14">
        <v>5</v>
      </c>
      <c r="AY18" s="14">
        <v>6</v>
      </c>
      <c r="AZ18" s="14">
        <v>5</v>
      </c>
      <c r="BA18" s="14">
        <v>6</v>
      </c>
      <c r="BB18" s="14">
        <v>5</v>
      </c>
      <c r="BC18" s="14">
        <v>6</v>
      </c>
      <c r="BD18" s="14">
        <v>4.5</v>
      </c>
      <c r="BE18" s="14">
        <v>6</v>
      </c>
      <c r="BF18" s="14">
        <v>4.5</v>
      </c>
      <c r="BG18" s="14">
        <v>6</v>
      </c>
      <c r="BH18" s="14">
        <v>4.5</v>
      </c>
      <c r="BI18" s="14">
        <v>6</v>
      </c>
      <c r="BJ18" s="14">
        <v>4.5</v>
      </c>
      <c r="BK18" s="14">
        <v>6</v>
      </c>
      <c r="BL18" s="14">
        <v>4.5</v>
      </c>
      <c r="BM18" s="14">
        <v>6</v>
      </c>
      <c r="BN18" s="14">
        <v>4.5</v>
      </c>
      <c r="BO18" s="14">
        <v>6</v>
      </c>
      <c r="BP18" s="14">
        <v>3.5</v>
      </c>
      <c r="BQ18" s="14">
        <v>6</v>
      </c>
      <c r="BR18" s="14">
        <v>3</v>
      </c>
      <c r="BS18" s="14">
        <v>5.5</v>
      </c>
      <c r="BT18" s="14">
        <v>3</v>
      </c>
      <c r="BU18" s="14">
        <v>5.5</v>
      </c>
      <c r="BV18" s="14">
        <v>3</v>
      </c>
      <c r="BW18" s="14">
        <v>5.4</v>
      </c>
      <c r="BX18" s="14">
        <v>3</v>
      </c>
      <c r="BY18" s="14">
        <v>5.4</v>
      </c>
      <c r="BZ18" s="14">
        <v>3</v>
      </c>
      <c r="CA18" s="14">
        <v>5.4</v>
      </c>
      <c r="CB18" s="14">
        <v>3</v>
      </c>
      <c r="CC18" s="14">
        <v>5.4</v>
      </c>
    </row>
    <row r="19" spans="1:81" ht="15.75" x14ac:dyDescent="0.25">
      <c r="A19" s="3" t="s">
        <v>9</v>
      </c>
      <c r="B19" s="6">
        <v>9.5</v>
      </c>
      <c r="C19" s="7">
        <v>10.6</v>
      </c>
      <c r="D19" s="6">
        <v>9.5</v>
      </c>
      <c r="E19" s="7">
        <v>10.6</v>
      </c>
      <c r="F19" s="6">
        <v>9.5</v>
      </c>
      <c r="G19" s="7">
        <v>10.6</v>
      </c>
      <c r="H19" s="13">
        <v>9.5</v>
      </c>
      <c r="I19" s="13">
        <v>10.5</v>
      </c>
      <c r="J19" s="13">
        <v>9.5</v>
      </c>
      <c r="K19" s="13">
        <v>10.8</v>
      </c>
      <c r="L19" s="13">
        <v>9.5</v>
      </c>
      <c r="M19" s="13">
        <v>10.8</v>
      </c>
      <c r="N19" s="13">
        <v>9.6</v>
      </c>
      <c r="O19" s="13">
        <v>11</v>
      </c>
      <c r="P19" s="13">
        <v>9.8000000000000007</v>
      </c>
      <c r="Q19" s="13">
        <v>11.4</v>
      </c>
      <c r="R19" s="13">
        <v>10</v>
      </c>
      <c r="S19" s="13">
        <v>11.3</v>
      </c>
      <c r="T19" s="13">
        <v>10</v>
      </c>
      <c r="U19" s="13">
        <v>11.3</v>
      </c>
      <c r="V19" s="13">
        <v>10.1</v>
      </c>
      <c r="W19" s="13">
        <v>11.4</v>
      </c>
      <c r="X19" s="13">
        <v>10.199999999999999</v>
      </c>
      <c r="Y19" s="13">
        <v>11.5</v>
      </c>
      <c r="Z19" s="13">
        <v>10.3</v>
      </c>
      <c r="AA19" s="13">
        <v>11.6</v>
      </c>
      <c r="AB19" s="13">
        <v>10.3</v>
      </c>
      <c r="AC19" s="13">
        <v>11.6</v>
      </c>
      <c r="AD19" s="13">
        <v>10.3</v>
      </c>
      <c r="AE19" s="13">
        <v>11.6</v>
      </c>
      <c r="AF19" s="13">
        <v>10.3</v>
      </c>
      <c r="AG19" s="13">
        <v>11.6</v>
      </c>
      <c r="AH19" s="13">
        <v>10.5</v>
      </c>
      <c r="AI19" s="13">
        <v>11.8</v>
      </c>
      <c r="AJ19" s="13">
        <v>10.6</v>
      </c>
      <c r="AK19" s="13">
        <v>11.9</v>
      </c>
      <c r="AL19" s="13">
        <v>10.6</v>
      </c>
      <c r="AM19" s="13">
        <v>11.8</v>
      </c>
      <c r="AN19" s="13">
        <v>10.6</v>
      </c>
      <c r="AO19" s="13">
        <v>11.8</v>
      </c>
      <c r="AP19" s="13">
        <v>10.5</v>
      </c>
      <c r="AQ19" s="13">
        <v>11.3</v>
      </c>
      <c r="AR19" s="13">
        <v>10.4</v>
      </c>
      <c r="AS19" s="13">
        <v>11.2</v>
      </c>
      <c r="AT19" s="13">
        <v>10.199999999999999</v>
      </c>
      <c r="AU19" s="13">
        <v>11.1</v>
      </c>
      <c r="AV19" s="13">
        <v>10.199999999999999</v>
      </c>
      <c r="AW19" s="13">
        <v>11.4</v>
      </c>
      <c r="AX19" s="13">
        <v>10.1</v>
      </c>
      <c r="AY19" s="13">
        <v>11.3</v>
      </c>
      <c r="AZ19" s="13">
        <v>10.1</v>
      </c>
      <c r="BA19" s="13">
        <v>11.3</v>
      </c>
      <c r="BB19" s="13">
        <v>10.1</v>
      </c>
      <c r="BC19" s="13">
        <v>11.3</v>
      </c>
      <c r="BD19" s="13">
        <v>10.1</v>
      </c>
      <c r="BE19" s="13">
        <v>11.3</v>
      </c>
      <c r="BF19" s="13">
        <v>10.1</v>
      </c>
      <c r="BG19" s="13">
        <v>11.3</v>
      </c>
      <c r="BH19" s="13">
        <v>10.1</v>
      </c>
      <c r="BI19" s="13">
        <v>11.3</v>
      </c>
      <c r="BJ19" s="13">
        <v>10.1</v>
      </c>
      <c r="BK19" s="13">
        <v>11.3</v>
      </c>
      <c r="BL19" s="13">
        <v>10</v>
      </c>
      <c r="BM19" s="13">
        <v>11.1</v>
      </c>
      <c r="BN19" s="13">
        <v>10</v>
      </c>
      <c r="BO19" s="13">
        <v>11.1</v>
      </c>
      <c r="BP19" s="13">
        <v>9.5</v>
      </c>
      <c r="BQ19" s="13">
        <v>10.6</v>
      </c>
      <c r="BR19" s="13">
        <v>9.1</v>
      </c>
      <c r="BS19" s="13">
        <v>10.199999999999999</v>
      </c>
      <c r="BT19" s="13">
        <v>9.1</v>
      </c>
      <c r="BU19" s="13">
        <v>10.199999999999999</v>
      </c>
      <c r="BV19" s="13">
        <v>8.9</v>
      </c>
      <c r="BW19" s="13">
        <v>9.5</v>
      </c>
      <c r="BX19" s="13">
        <v>8.9</v>
      </c>
      <c r="BY19" s="13">
        <v>9.5</v>
      </c>
      <c r="BZ19" s="13">
        <v>8.4</v>
      </c>
      <c r="CA19" s="13">
        <v>9</v>
      </c>
      <c r="CB19" s="13">
        <v>8.4</v>
      </c>
      <c r="CC19" s="13">
        <v>9</v>
      </c>
    </row>
    <row r="20" spans="1:81" ht="16.5" thickBot="1" x14ac:dyDescent="0.3">
      <c r="A20" s="2" t="s">
        <v>18</v>
      </c>
      <c r="B20" s="8"/>
      <c r="C20" s="9"/>
      <c r="D20" s="8"/>
      <c r="E20" s="9"/>
      <c r="F20" s="8"/>
      <c r="G20" s="9"/>
      <c r="H20" s="14">
        <v>10</v>
      </c>
      <c r="I20" s="14">
        <v>11</v>
      </c>
      <c r="J20" s="14">
        <v>10.199999999999999</v>
      </c>
      <c r="K20" s="14">
        <v>12</v>
      </c>
      <c r="L20" s="14">
        <v>10.199999999999999</v>
      </c>
      <c r="M20" s="14">
        <v>12</v>
      </c>
      <c r="N20" s="14">
        <v>10.3</v>
      </c>
      <c r="O20" s="14">
        <v>12.5</v>
      </c>
      <c r="P20" s="14">
        <v>10.7</v>
      </c>
      <c r="Q20" s="14">
        <v>11.3</v>
      </c>
      <c r="R20" s="14">
        <v>10.5</v>
      </c>
      <c r="S20" s="14">
        <v>12</v>
      </c>
      <c r="T20" s="14">
        <v>10.5</v>
      </c>
      <c r="U20" s="14">
        <v>12.1</v>
      </c>
      <c r="V20" s="14">
        <v>10.6</v>
      </c>
      <c r="W20" s="14">
        <v>12.2</v>
      </c>
      <c r="X20" s="14">
        <v>11</v>
      </c>
      <c r="Y20" s="14">
        <v>12.5</v>
      </c>
      <c r="Z20" s="14">
        <v>11</v>
      </c>
      <c r="AA20" s="14">
        <v>12.5</v>
      </c>
      <c r="AB20" s="14">
        <v>11</v>
      </c>
      <c r="AC20" s="14">
        <v>12.5</v>
      </c>
      <c r="AD20" s="14">
        <v>11</v>
      </c>
      <c r="AE20" s="14">
        <v>12.5</v>
      </c>
      <c r="AF20" s="14">
        <v>11</v>
      </c>
      <c r="AG20" s="14">
        <v>12.5</v>
      </c>
      <c r="AH20" s="14">
        <v>11.2</v>
      </c>
      <c r="AI20" s="14">
        <v>12.7</v>
      </c>
      <c r="AJ20" s="14">
        <v>11.3</v>
      </c>
      <c r="AK20" s="14">
        <v>12.8</v>
      </c>
      <c r="AL20" s="14">
        <v>11.3</v>
      </c>
      <c r="AM20" s="14">
        <v>12.7</v>
      </c>
      <c r="AN20" s="14">
        <v>11.3</v>
      </c>
      <c r="AO20" s="14">
        <v>12.7</v>
      </c>
      <c r="AP20" s="14">
        <v>11.3</v>
      </c>
      <c r="AQ20" s="14">
        <v>12.3</v>
      </c>
      <c r="AR20" s="14">
        <v>11.2</v>
      </c>
      <c r="AS20" s="14">
        <v>12.2</v>
      </c>
      <c r="AT20" s="14">
        <v>11</v>
      </c>
      <c r="AU20" s="14">
        <v>12.1</v>
      </c>
      <c r="AV20" s="14">
        <v>11.2</v>
      </c>
      <c r="AW20" s="14">
        <v>12.4</v>
      </c>
      <c r="AX20" s="14">
        <v>11.1</v>
      </c>
      <c r="AY20" s="14">
        <v>12.3</v>
      </c>
      <c r="AZ20" s="14">
        <v>11.1</v>
      </c>
      <c r="BA20" s="14">
        <v>12.3</v>
      </c>
      <c r="BB20" s="14">
        <v>11.1</v>
      </c>
      <c r="BC20" s="14">
        <v>12.3</v>
      </c>
      <c r="BD20" s="14">
        <v>11.1</v>
      </c>
      <c r="BE20" s="14">
        <v>12.3</v>
      </c>
      <c r="BF20" s="14">
        <v>11.1</v>
      </c>
      <c r="BG20" s="14">
        <v>12.3</v>
      </c>
      <c r="BH20" s="14">
        <v>11.1</v>
      </c>
      <c r="BI20" s="14">
        <v>12.3</v>
      </c>
      <c r="BJ20" s="14">
        <v>11.1</v>
      </c>
      <c r="BK20" s="14">
        <v>12.3</v>
      </c>
      <c r="BL20" s="14">
        <v>11</v>
      </c>
      <c r="BM20" s="14">
        <v>12.1</v>
      </c>
      <c r="BN20" s="14">
        <v>11</v>
      </c>
      <c r="BO20" s="14">
        <v>12.1</v>
      </c>
      <c r="BP20" s="14">
        <v>10.5</v>
      </c>
      <c r="BQ20" s="14">
        <v>11.5</v>
      </c>
      <c r="BR20" s="14">
        <v>10.1</v>
      </c>
      <c r="BS20" s="14">
        <v>11.1</v>
      </c>
      <c r="BT20" s="14">
        <v>10.1</v>
      </c>
      <c r="BU20" s="14">
        <v>11.1</v>
      </c>
      <c r="BV20" s="14">
        <v>9.9</v>
      </c>
      <c r="BW20" s="14">
        <v>10.4</v>
      </c>
      <c r="BX20" s="14">
        <v>9.9</v>
      </c>
      <c r="BY20" s="14">
        <v>10.4</v>
      </c>
      <c r="BZ20" s="14">
        <v>9.4</v>
      </c>
      <c r="CA20" s="14">
        <v>9.8000000000000007</v>
      </c>
      <c r="CB20" s="14">
        <v>9.4</v>
      </c>
      <c r="CC20" s="14">
        <v>9.8000000000000007</v>
      </c>
    </row>
    <row r="21" spans="1:81" ht="16.5" hidden="1" customHeight="1" outlineLevel="1" thickBot="1" x14ac:dyDescent="0.3">
      <c r="A21" s="2" t="s">
        <v>24</v>
      </c>
      <c r="B21" s="8">
        <v>1200</v>
      </c>
      <c r="C21" s="9"/>
      <c r="D21" s="8">
        <v>1250</v>
      </c>
      <c r="E21" s="9"/>
      <c r="F21" s="8">
        <v>1250</v>
      </c>
      <c r="G21" s="9"/>
      <c r="H21" s="8">
        <v>1250</v>
      </c>
      <c r="I21" s="9"/>
      <c r="J21" s="8">
        <v>1250</v>
      </c>
      <c r="K21" s="9"/>
      <c r="L21" s="8">
        <v>1250</v>
      </c>
      <c r="M21" s="9"/>
      <c r="N21" s="8">
        <v>1250</v>
      </c>
      <c r="O21" s="9"/>
      <c r="P21" s="8">
        <v>1300</v>
      </c>
      <c r="Q21" s="9"/>
      <c r="R21" s="8">
        <v>1300</v>
      </c>
      <c r="S21" s="9"/>
      <c r="T21" s="8">
        <v>1300</v>
      </c>
      <c r="U21" s="9"/>
      <c r="V21" s="8">
        <v>1300</v>
      </c>
      <c r="W21" s="9"/>
      <c r="X21" s="8">
        <v>1300</v>
      </c>
      <c r="Y21" s="9"/>
      <c r="Z21" s="8">
        <v>1300</v>
      </c>
      <c r="AA21" s="9"/>
      <c r="AB21" s="8">
        <v>1300</v>
      </c>
      <c r="AC21" s="9"/>
      <c r="AD21" s="8">
        <v>1300</v>
      </c>
      <c r="AE21" s="9"/>
      <c r="AF21" s="8">
        <v>1300</v>
      </c>
      <c r="AG21" s="9"/>
      <c r="AH21" s="8">
        <v>1300</v>
      </c>
      <c r="AI21" s="9"/>
      <c r="AJ21" s="8">
        <v>1300</v>
      </c>
      <c r="AK21" s="9"/>
      <c r="AL21" s="8">
        <v>1250</v>
      </c>
      <c r="AM21" s="9"/>
      <c r="AN21" s="8">
        <v>1250</v>
      </c>
      <c r="AO21" s="9"/>
      <c r="AP21" s="8">
        <v>1250</v>
      </c>
      <c r="AQ21" s="9"/>
      <c r="AR21" s="8">
        <v>1250</v>
      </c>
      <c r="AS21" s="9"/>
      <c r="AT21" s="8">
        <v>1250</v>
      </c>
      <c r="AU21" s="9"/>
      <c r="AV21" s="8">
        <v>1250</v>
      </c>
      <c r="AW21" s="9"/>
      <c r="AX21" s="8">
        <v>1250</v>
      </c>
      <c r="AY21" s="9"/>
      <c r="AZ21" s="8">
        <v>1250</v>
      </c>
      <c r="BA21" s="9"/>
      <c r="BB21" s="8">
        <v>1250</v>
      </c>
      <c r="BC21" s="9"/>
      <c r="BD21" s="8">
        <v>1250</v>
      </c>
      <c r="BE21" s="9"/>
      <c r="BF21" s="8">
        <v>1200</v>
      </c>
      <c r="BG21" s="9"/>
      <c r="BH21" s="8">
        <v>1200</v>
      </c>
      <c r="BI21" s="9"/>
      <c r="BJ21" s="8">
        <v>1200</v>
      </c>
      <c r="BK21" s="9"/>
      <c r="BL21" s="8">
        <v>1150</v>
      </c>
      <c r="BM21" s="9"/>
      <c r="BN21" s="8">
        <v>1100</v>
      </c>
      <c r="BO21" s="9"/>
      <c r="BP21" s="164"/>
      <c r="BQ21" s="165"/>
      <c r="BR21" s="164"/>
      <c r="BS21" s="165"/>
      <c r="BT21" s="164"/>
      <c r="BU21" s="165"/>
      <c r="BV21" s="164"/>
      <c r="BW21" s="165"/>
      <c r="BX21" s="164"/>
      <c r="BY21" s="165"/>
      <c r="BZ21" s="164"/>
      <c r="CA21" s="165"/>
      <c r="CB21" s="164"/>
      <c r="CC21" s="165"/>
    </row>
    <row r="22" spans="1:81" ht="78" customHeight="1" collapsed="1" thickBot="1" x14ac:dyDescent="0.3">
      <c r="A22" s="12" t="s">
        <v>23</v>
      </c>
    </row>
    <row r="23" spans="1:81" ht="15.75" x14ac:dyDescent="0.25">
      <c r="A23" s="10" t="s">
        <v>14</v>
      </c>
    </row>
    <row r="24" spans="1:81" ht="15.75" x14ac:dyDescent="0.25">
      <c r="A24" s="11" t="s">
        <v>15</v>
      </c>
    </row>
    <row r="25" spans="1:81" ht="15.75" x14ac:dyDescent="0.25">
      <c r="A25" s="10" t="s">
        <v>16</v>
      </c>
    </row>
    <row r="38" spans="1:1" x14ac:dyDescent="0.2">
      <c r="A38" t="s">
        <v>25</v>
      </c>
    </row>
    <row r="39" spans="1:1" x14ac:dyDescent="0.2">
      <c r="A39" s="15" t="s">
        <v>20</v>
      </c>
    </row>
  </sheetData>
  <mergeCells count="87">
    <mergeCell ref="CB7:CC7"/>
    <mergeCell ref="CB8:CC8"/>
    <mergeCell ref="CB21:CC21"/>
    <mergeCell ref="BZ7:CA7"/>
    <mergeCell ref="BZ8:CA8"/>
    <mergeCell ref="BZ21:CA21"/>
    <mergeCell ref="AN8:AO8"/>
    <mergeCell ref="BX7:BY7"/>
    <mergeCell ref="BX8:BY8"/>
    <mergeCell ref="BX21:BY21"/>
    <mergeCell ref="BV7:BW7"/>
    <mergeCell ref="BV8:BW8"/>
    <mergeCell ref="BV21:BW21"/>
    <mergeCell ref="AT7:AU7"/>
    <mergeCell ref="AT8:AU8"/>
    <mergeCell ref="AR7:AS7"/>
    <mergeCell ref="AR8:AS8"/>
    <mergeCell ref="AP7:AQ7"/>
    <mergeCell ref="AP8:AQ8"/>
    <mergeCell ref="AV7:AW7"/>
    <mergeCell ref="AV8:AW8"/>
    <mergeCell ref="BT7:BU7"/>
    <mergeCell ref="BT8:BU8"/>
    <mergeCell ref="BT21:BU21"/>
    <mergeCell ref="T8:U8"/>
    <mergeCell ref="AL7:AM7"/>
    <mergeCell ref="AL8:AM8"/>
    <mergeCell ref="Z7:AA7"/>
    <mergeCell ref="Z8:AA8"/>
    <mergeCell ref="AJ7:AK7"/>
    <mergeCell ref="AJ8:AK8"/>
    <mergeCell ref="AF7:AG7"/>
    <mergeCell ref="AF8:AG8"/>
    <mergeCell ref="AD7:AE7"/>
    <mergeCell ref="AH7:AI7"/>
    <mergeCell ref="AH8:AI8"/>
    <mergeCell ref="AN7:AO7"/>
    <mergeCell ref="BJ7:BK7"/>
    <mergeCell ref="P7:Q7"/>
    <mergeCell ref="P8:Q8"/>
    <mergeCell ref="R7:S7"/>
    <mergeCell ref="R8:S8"/>
    <mergeCell ref="AD8:AE8"/>
    <mergeCell ref="V7:W7"/>
    <mergeCell ref="V8:W8"/>
    <mergeCell ref="X7:Y7"/>
    <mergeCell ref="AB7:AC7"/>
    <mergeCell ref="AB8:AC8"/>
    <mergeCell ref="X8:Y8"/>
    <mergeCell ref="T7:U7"/>
    <mergeCell ref="B7:C7"/>
    <mergeCell ref="B8:C8"/>
    <mergeCell ref="N7:O7"/>
    <mergeCell ref="N8:O8"/>
    <mergeCell ref="L7:M7"/>
    <mergeCell ref="L8:M8"/>
    <mergeCell ref="H7:I7"/>
    <mergeCell ref="D7:E7"/>
    <mergeCell ref="D8:E8"/>
    <mergeCell ref="H8:I8"/>
    <mergeCell ref="J7:K7"/>
    <mergeCell ref="J8:K8"/>
    <mergeCell ref="F7:G7"/>
    <mergeCell ref="F8:G8"/>
    <mergeCell ref="BJ8:BK8"/>
    <mergeCell ref="BH7:BI7"/>
    <mergeCell ref="BH8:BI8"/>
    <mergeCell ref="BD7:BE7"/>
    <mergeCell ref="BD8:BE8"/>
    <mergeCell ref="BF7:BG7"/>
    <mergeCell ref="BF8:BG8"/>
    <mergeCell ref="AX7:AY7"/>
    <mergeCell ref="AX8:AY8"/>
    <mergeCell ref="BB7:BC7"/>
    <mergeCell ref="BB8:BC8"/>
    <mergeCell ref="AZ7:BA7"/>
    <mergeCell ref="AZ8:BA8"/>
    <mergeCell ref="BR21:BS21"/>
    <mergeCell ref="BP7:BQ7"/>
    <mergeCell ref="BP8:BQ8"/>
    <mergeCell ref="BP21:BQ21"/>
    <mergeCell ref="BL7:BM7"/>
    <mergeCell ref="BL8:BM8"/>
    <mergeCell ref="BN7:BO7"/>
    <mergeCell ref="BN8:BO8"/>
    <mergeCell ref="BR7:BS7"/>
    <mergeCell ref="BR8:BS8"/>
  </mergeCells>
  <phoneticPr fontId="0" type="noConversion"/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C39"/>
  <sheetViews>
    <sheetView rightToLeft="1" tabSelected="1" workbookViewId="0">
      <pane xSplit="1" ySplit="9" topLeftCell="R10" activePane="bottomRight" state="frozen"/>
      <selection pane="topRight" activeCell="B1" sqref="B1"/>
      <selection pane="bottomLeft" activeCell="A10" sqref="A10"/>
      <selection pane="bottomRight" activeCell="B7" sqref="B7:C16"/>
    </sheetView>
  </sheetViews>
  <sheetFormatPr defaultRowHeight="12.75" outlineLevelRow="1" outlineLevelCol="1" x14ac:dyDescent="0.2"/>
  <cols>
    <col min="1" max="1" width="39" customWidth="1"/>
    <col min="2" max="2" width="14.85546875" customWidth="1" outlineLevel="1"/>
    <col min="3" max="3" width="15.85546875" customWidth="1" outlineLevel="1"/>
    <col min="4" max="4" width="14.85546875" customWidth="1" outlineLevel="1" collapsed="1"/>
    <col min="5" max="5" width="15.85546875" customWidth="1" outlineLevel="1"/>
    <col min="6" max="6" width="14.85546875" customWidth="1" outlineLevel="1" collapsed="1"/>
    <col min="7" max="7" width="15.85546875" customWidth="1" outlineLevel="1"/>
    <col min="8" max="8" width="14.85546875" customWidth="1" outlineLevel="1" collapsed="1"/>
    <col min="9" max="9" width="15.85546875" customWidth="1" outlineLevel="1"/>
    <col min="10" max="10" width="14.85546875" customWidth="1" outlineLevel="1" collapsed="1"/>
    <col min="11" max="11" width="15.85546875" customWidth="1" outlineLevel="1"/>
    <col min="12" max="12" width="14.85546875" customWidth="1" outlineLevel="1" collapsed="1"/>
    <col min="13" max="13" width="15.85546875" customWidth="1" outlineLevel="1"/>
    <col min="14" max="14" width="14.85546875" customWidth="1" outlineLevel="1" collapsed="1"/>
    <col min="15" max="15" width="15.85546875" customWidth="1" outlineLevel="1"/>
    <col min="16" max="16" width="14.85546875" customWidth="1" outlineLevel="1" collapsed="1"/>
    <col min="17" max="17" width="15.85546875" customWidth="1" outlineLevel="1"/>
    <col min="18" max="18" width="14.85546875" customWidth="1" outlineLevel="1" collapsed="1"/>
    <col min="19" max="19" width="15.85546875" customWidth="1" outlineLevel="1"/>
    <col min="20" max="20" width="14.85546875" customWidth="1" outlineLevel="1" collapsed="1"/>
    <col min="21" max="21" width="15.85546875" customWidth="1" outlineLevel="1"/>
    <col min="22" max="22" width="14.85546875" customWidth="1" outlineLevel="1" collapsed="1"/>
    <col min="23" max="23" width="15.85546875" customWidth="1" outlineLevel="1"/>
    <col min="24" max="24" width="14.85546875" customWidth="1" outlineLevel="1" collapsed="1"/>
    <col min="25" max="25" width="15.85546875" customWidth="1" outlineLevel="1"/>
    <col min="26" max="26" width="14.85546875" customWidth="1" outlineLevel="1" collapsed="1"/>
    <col min="27" max="27" width="15.85546875" customWidth="1" outlineLevel="1"/>
    <col min="28" max="28" width="14.85546875" customWidth="1"/>
    <col min="29" max="29" width="15.85546875" customWidth="1"/>
  </cols>
  <sheetData>
    <row r="6" spans="1:29" ht="13.5" thickBot="1" x14ac:dyDescent="0.25"/>
    <row r="7" spans="1:29" ht="15.75" x14ac:dyDescent="0.25">
      <c r="A7" s="159" t="s">
        <v>10</v>
      </c>
      <c r="B7" s="166">
        <v>45264</v>
      </c>
      <c r="C7" s="176"/>
      <c r="D7" s="166">
        <f>B8+1</f>
        <v>45271</v>
      </c>
      <c r="E7" s="176"/>
      <c r="F7" s="166">
        <f>D8+1</f>
        <v>45278</v>
      </c>
      <c r="G7" s="176"/>
      <c r="H7" s="166">
        <f>F8+1</f>
        <v>45285</v>
      </c>
      <c r="I7" s="176"/>
      <c r="J7" s="166">
        <f>H8+1</f>
        <v>45292</v>
      </c>
      <c r="K7" s="176"/>
      <c r="L7" s="166">
        <f>J8+1</f>
        <v>45299</v>
      </c>
      <c r="M7" s="176"/>
      <c r="N7" s="166">
        <f>L8+1</f>
        <v>45306</v>
      </c>
      <c r="O7" s="176"/>
      <c r="P7" s="166">
        <f>N8+1</f>
        <v>45313</v>
      </c>
      <c r="Q7" s="176"/>
      <c r="R7" s="166">
        <f>P8+1</f>
        <v>45320</v>
      </c>
      <c r="S7" s="176"/>
      <c r="T7" s="166">
        <f>R8+1</f>
        <v>45327</v>
      </c>
      <c r="U7" s="176"/>
      <c r="V7" s="166">
        <f>T8+1</f>
        <v>45334</v>
      </c>
      <c r="W7" s="176"/>
      <c r="X7" s="166">
        <f>V8+1</f>
        <v>45341</v>
      </c>
      <c r="Y7" s="176"/>
      <c r="Z7" s="166">
        <f>X8+1</f>
        <v>45348</v>
      </c>
      <c r="AA7" s="176"/>
      <c r="AB7" s="166">
        <f>Z8+1</f>
        <v>45355</v>
      </c>
      <c r="AC7" s="176"/>
    </row>
    <row r="8" spans="1:29" ht="15.75" x14ac:dyDescent="0.25">
      <c r="A8" s="159" t="s">
        <v>11</v>
      </c>
      <c r="B8" s="168">
        <f>B7+6</f>
        <v>45270</v>
      </c>
      <c r="C8" s="177"/>
      <c r="D8" s="168">
        <f>D7+6</f>
        <v>45277</v>
      </c>
      <c r="E8" s="177"/>
      <c r="F8" s="168">
        <f>F7+6</f>
        <v>45284</v>
      </c>
      <c r="G8" s="177"/>
      <c r="H8" s="168">
        <f>H7+6</f>
        <v>45291</v>
      </c>
      <c r="I8" s="177"/>
      <c r="J8" s="168">
        <f>J7+6</f>
        <v>45298</v>
      </c>
      <c r="K8" s="177"/>
      <c r="L8" s="168">
        <f>L7+6</f>
        <v>45305</v>
      </c>
      <c r="M8" s="177"/>
      <c r="N8" s="168">
        <f>N7+6</f>
        <v>45312</v>
      </c>
      <c r="O8" s="177"/>
      <c r="P8" s="168">
        <f>P7+6</f>
        <v>45319</v>
      </c>
      <c r="Q8" s="177"/>
      <c r="R8" s="168">
        <f>R7+6</f>
        <v>45326</v>
      </c>
      <c r="S8" s="177"/>
      <c r="T8" s="168">
        <f>T7+6</f>
        <v>45333</v>
      </c>
      <c r="U8" s="177"/>
      <c r="V8" s="168">
        <f>V7+6</f>
        <v>45340</v>
      </c>
      <c r="W8" s="177"/>
      <c r="X8" s="168">
        <f>X7+6</f>
        <v>45347</v>
      </c>
      <c r="Y8" s="177"/>
      <c r="Z8" s="168">
        <f>Z7+6</f>
        <v>45354</v>
      </c>
      <c r="AA8" s="177"/>
      <c r="AB8" s="168">
        <f>AB7+6</f>
        <v>45361</v>
      </c>
      <c r="AC8" s="177"/>
    </row>
    <row r="9" spans="1:29" ht="15.75" x14ac:dyDescent="0.25">
      <c r="A9" s="2"/>
      <c r="B9" s="151" t="s">
        <v>12</v>
      </c>
      <c r="C9" s="151" t="s">
        <v>13</v>
      </c>
      <c r="D9" s="151" t="s">
        <v>12</v>
      </c>
      <c r="E9" s="151" t="s">
        <v>13</v>
      </c>
      <c r="F9" s="151" t="s">
        <v>12</v>
      </c>
      <c r="G9" s="151" t="s">
        <v>13</v>
      </c>
      <c r="H9" s="151" t="s">
        <v>12</v>
      </c>
      <c r="I9" s="151" t="s">
        <v>13</v>
      </c>
      <c r="J9" s="151" t="s">
        <v>12</v>
      </c>
      <c r="K9" s="151" t="s">
        <v>13</v>
      </c>
      <c r="L9" s="151" t="s">
        <v>12</v>
      </c>
      <c r="M9" s="151" t="s">
        <v>13</v>
      </c>
      <c r="N9" s="151" t="s">
        <v>12</v>
      </c>
      <c r="O9" s="151" t="s">
        <v>13</v>
      </c>
      <c r="P9" s="151" t="s">
        <v>12</v>
      </c>
      <c r="Q9" s="151" t="s">
        <v>13</v>
      </c>
      <c r="R9" s="151" t="s">
        <v>12</v>
      </c>
      <c r="S9" s="151" t="s">
        <v>13</v>
      </c>
      <c r="T9" s="151" t="s">
        <v>12</v>
      </c>
      <c r="U9" s="151" t="s">
        <v>13</v>
      </c>
      <c r="V9" s="151" t="s">
        <v>12</v>
      </c>
      <c r="W9" s="151" t="s">
        <v>13</v>
      </c>
      <c r="X9" s="151" t="s">
        <v>12</v>
      </c>
      <c r="Y9" s="151" t="s">
        <v>13</v>
      </c>
      <c r="Z9" s="151" t="s">
        <v>12</v>
      </c>
      <c r="AA9" s="151" t="s">
        <v>13</v>
      </c>
      <c r="AB9" s="151" t="s">
        <v>12</v>
      </c>
      <c r="AC9" s="151" t="s">
        <v>13</v>
      </c>
    </row>
    <row r="10" spans="1:29" ht="15.75" hidden="1" outlineLevel="1" x14ac:dyDescent="0.25">
      <c r="A10" s="3" t="s">
        <v>0</v>
      </c>
      <c r="B10" s="150">
        <v>15.2</v>
      </c>
      <c r="C10" s="150">
        <v>15.3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</row>
    <row r="11" spans="1:29" ht="15.75" hidden="1" outlineLevel="1" x14ac:dyDescent="0.25">
      <c r="A11" s="2" t="s">
        <v>1</v>
      </c>
      <c r="B11" s="151">
        <v>15.2</v>
      </c>
      <c r="C11" s="151">
        <v>15.3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</row>
    <row r="12" spans="1:29" ht="15.75" collapsed="1" x14ac:dyDescent="0.25">
      <c r="A12" s="3" t="s">
        <v>5</v>
      </c>
      <c r="B12" s="149">
        <v>11.6</v>
      </c>
      <c r="C12" s="149">
        <v>12.7</v>
      </c>
      <c r="D12" s="149"/>
      <c r="E12" s="149"/>
      <c r="F12" s="149"/>
      <c r="G12" s="149"/>
      <c r="H12" s="149"/>
      <c r="I12" s="149"/>
      <c r="J12" s="149"/>
      <c r="K12" s="149"/>
      <c r="L12" s="149">
        <v>12.2</v>
      </c>
      <c r="M12" s="149">
        <v>13.2</v>
      </c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>
        <v>12.6</v>
      </c>
      <c r="AC12" s="149">
        <v>13.3</v>
      </c>
    </row>
    <row r="13" spans="1:29" ht="15.75" x14ac:dyDescent="0.25">
      <c r="A13" s="2" t="s">
        <v>6</v>
      </c>
      <c r="B13" s="151">
        <v>11.6</v>
      </c>
      <c r="C13" s="151">
        <v>12.7</v>
      </c>
      <c r="D13" s="151"/>
      <c r="E13" s="151"/>
      <c r="F13" s="151"/>
      <c r="G13" s="151"/>
      <c r="H13" s="151"/>
      <c r="I13" s="151"/>
      <c r="J13" s="151"/>
      <c r="K13" s="151"/>
      <c r="L13" s="151">
        <v>12.2</v>
      </c>
      <c r="M13" s="151">
        <v>13.2</v>
      </c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>
        <v>12.6</v>
      </c>
      <c r="AC13" s="151">
        <v>13.3</v>
      </c>
    </row>
    <row r="14" spans="1:29" ht="15.75" x14ac:dyDescent="0.25">
      <c r="A14" s="3" t="s">
        <v>7</v>
      </c>
      <c r="B14" s="149">
        <v>11</v>
      </c>
      <c r="C14" s="149">
        <v>11.5</v>
      </c>
      <c r="D14" s="149"/>
      <c r="E14" s="149"/>
      <c r="F14" s="149"/>
      <c r="G14" s="149"/>
      <c r="H14" s="149"/>
      <c r="I14" s="149"/>
      <c r="J14" s="149"/>
      <c r="K14" s="149"/>
      <c r="L14" s="149">
        <v>11</v>
      </c>
      <c r="M14" s="149">
        <v>12</v>
      </c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>
        <v>11.2</v>
      </c>
      <c r="AC14" s="149">
        <v>12.5</v>
      </c>
    </row>
    <row r="15" spans="1:29" ht="15.75" x14ac:dyDescent="0.25">
      <c r="A15" s="2" t="s">
        <v>8</v>
      </c>
      <c r="B15" s="152">
        <v>6.1</v>
      </c>
      <c r="C15" s="152">
        <v>8</v>
      </c>
      <c r="D15" s="152"/>
      <c r="E15" s="152"/>
      <c r="F15" s="152"/>
      <c r="G15" s="152"/>
      <c r="H15" s="152"/>
      <c r="I15" s="152"/>
      <c r="J15" s="152"/>
      <c r="K15" s="152"/>
      <c r="L15" s="152">
        <v>6</v>
      </c>
      <c r="M15" s="152">
        <v>8.5</v>
      </c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>
        <v>6</v>
      </c>
      <c r="AC15" s="152">
        <v>9</v>
      </c>
    </row>
    <row r="16" spans="1:29" ht="16.5" thickBot="1" x14ac:dyDescent="0.3">
      <c r="A16" s="3" t="s">
        <v>38</v>
      </c>
      <c r="B16" s="149">
        <v>12</v>
      </c>
      <c r="C16" s="149">
        <v>13.5</v>
      </c>
      <c r="D16" s="149"/>
      <c r="E16" s="149"/>
      <c r="F16" s="149"/>
      <c r="G16" s="149"/>
      <c r="H16" s="149"/>
      <c r="I16" s="149"/>
      <c r="J16" s="149"/>
      <c r="K16" s="149"/>
      <c r="L16" s="149">
        <v>12.5</v>
      </c>
      <c r="M16" s="149">
        <v>13.2</v>
      </c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>
        <v>13</v>
      </c>
      <c r="AC16" s="149">
        <v>14.5</v>
      </c>
    </row>
    <row r="17" spans="1:29" ht="16.5" hidden="1" outlineLevel="1" thickBot="1" x14ac:dyDescent="0.3">
      <c r="A17" s="2" t="s">
        <v>18</v>
      </c>
      <c r="B17" s="151">
        <v>14</v>
      </c>
      <c r="C17" s="151">
        <v>15.2</v>
      </c>
      <c r="D17" s="151"/>
      <c r="E17" s="151"/>
      <c r="F17" s="151"/>
      <c r="G17" s="151"/>
      <c r="H17" s="151"/>
      <c r="I17" s="151"/>
      <c r="J17" s="151"/>
      <c r="K17" s="151"/>
      <c r="L17" s="151">
        <v>15.4</v>
      </c>
      <c r="M17" s="151">
        <v>15.8</v>
      </c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</row>
    <row r="18" spans="1:29" ht="16.5" hidden="1" customHeight="1" collapsed="1" thickBot="1" x14ac:dyDescent="0.3">
      <c r="A18" s="3" t="s">
        <v>2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</row>
    <row r="19" spans="1:29" ht="16.5" hidden="1" customHeight="1" thickBot="1" x14ac:dyDescent="0.3">
      <c r="A19" s="37" t="s">
        <v>4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</row>
    <row r="20" spans="1:29" ht="95.25" collapsed="1" thickBot="1" x14ac:dyDescent="0.3">
      <c r="A20" s="129" t="s">
        <v>36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ht="15.75" x14ac:dyDescent="0.25">
      <c r="A21" s="130" t="s">
        <v>35</v>
      </c>
      <c r="B21" s="24"/>
      <c r="C21" s="148"/>
      <c r="D21" s="24"/>
      <c r="E21" s="148"/>
      <c r="F21" s="24"/>
      <c r="G21" s="148"/>
      <c r="H21" s="24"/>
      <c r="I21" s="148"/>
      <c r="J21" s="24"/>
      <c r="K21" s="148"/>
      <c r="L21" s="24"/>
      <c r="M21" s="148"/>
      <c r="N21" s="24"/>
      <c r="O21" s="148"/>
      <c r="P21" s="24"/>
      <c r="Q21" s="148"/>
      <c r="R21" s="24"/>
      <c r="S21" s="148"/>
      <c r="T21" s="24"/>
      <c r="U21" s="148"/>
      <c r="V21" s="24"/>
      <c r="W21" s="148"/>
      <c r="X21" s="24"/>
      <c r="Y21" s="148"/>
      <c r="Z21" s="24"/>
      <c r="AA21" s="148"/>
      <c r="AB21" s="24"/>
      <c r="AC21" s="148"/>
    </row>
    <row r="22" spans="1:29" ht="15.75" x14ac:dyDescent="0.25">
      <c r="A22" s="130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29" ht="15.75" x14ac:dyDescent="0.25">
      <c r="A23" s="10"/>
    </row>
    <row r="24" spans="1:29" ht="15.75" x14ac:dyDescent="0.25">
      <c r="A24" s="11" t="s">
        <v>15</v>
      </c>
    </row>
    <row r="25" spans="1:29" ht="15.75" x14ac:dyDescent="0.25">
      <c r="A25" s="10" t="s">
        <v>16</v>
      </c>
    </row>
    <row r="36" spans="1:29" x14ac:dyDescent="0.2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</row>
    <row r="38" spans="1:29" x14ac:dyDescent="0.2">
      <c r="A38" t="s">
        <v>25</v>
      </c>
    </row>
    <row r="39" spans="1:29" x14ac:dyDescent="0.2">
      <c r="A39" s="15" t="s">
        <v>20</v>
      </c>
    </row>
  </sheetData>
  <mergeCells count="28">
    <mergeCell ref="H8:I8"/>
    <mergeCell ref="J8:K8"/>
    <mergeCell ref="L7:M7"/>
    <mergeCell ref="L8:M8"/>
    <mergeCell ref="B8:C8"/>
    <mergeCell ref="D8:E8"/>
    <mergeCell ref="F8:G8"/>
    <mergeCell ref="F7:G7"/>
    <mergeCell ref="H7:I7"/>
    <mergeCell ref="J7:K7"/>
    <mergeCell ref="B7:C7"/>
    <mergeCell ref="D7:E7"/>
    <mergeCell ref="N7:O7"/>
    <mergeCell ref="N8:O8"/>
    <mergeCell ref="P7:Q7"/>
    <mergeCell ref="P8:Q8"/>
    <mergeCell ref="R7:S7"/>
    <mergeCell ref="R8:S8"/>
    <mergeCell ref="Z7:AA7"/>
    <mergeCell ref="Z8:AA8"/>
    <mergeCell ref="AB7:AC7"/>
    <mergeCell ref="AB8:AC8"/>
    <mergeCell ref="T7:U7"/>
    <mergeCell ref="T8:U8"/>
    <mergeCell ref="V7:W7"/>
    <mergeCell ref="V8:W8"/>
    <mergeCell ref="X7:Y7"/>
    <mergeCell ref="X8:Y8"/>
  </mergeCells>
  <pageMargins left="0.7" right="0.7" top="0.75" bottom="0.75" header="0.3" footer="0.3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CU40"/>
  <sheetViews>
    <sheetView showGridLines="0" rightToLeft="1" zoomScaleNormal="100" workbookViewId="0">
      <pane xSplit="1" ySplit="8" topLeftCell="B9" activePane="bottomRight" state="frozen"/>
      <selection pane="topRight" activeCell="D1" sqref="D1"/>
      <selection pane="bottomLeft" activeCell="A6" sqref="A6"/>
      <selection pane="bottomRight" activeCell="CT10" sqref="CT10:CU20"/>
    </sheetView>
  </sheetViews>
  <sheetFormatPr defaultRowHeight="12.75" outlineLevelRow="1" outlineLevelCol="1" x14ac:dyDescent="0.2"/>
  <cols>
    <col min="1" max="1" width="28.7109375" customWidth="1"/>
    <col min="2" max="41" width="16.5703125" hidden="1" customWidth="1" outlineLevel="1"/>
    <col min="42" max="42" width="16.5703125" hidden="1" customWidth="1" outlineLevel="1" collapsed="1"/>
    <col min="43" max="97" width="16.5703125" hidden="1" customWidth="1" outlineLevel="1"/>
    <col min="98" max="98" width="16.5703125" customWidth="1" collapsed="1"/>
    <col min="99" max="99" width="16.5703125" customWidth="1"/>
  </cols>
  <sheetData>
    <row r="4" spans="1:99" x14ac:dyDescent="0.2">
      <c r="E4" s="16"/>
      <c r="G4" s="16"/>
      <c r="I4" s="16"/>
      <c r="K4" s="16"/>
      <c r="M4" s="16"/>
      <c r="O4" s="16"/>
      <c r="Q4" s="16"/>
      <c r="S4" s="16"/>
      <c r="U4" s="16"/>
      <c r="W4" s="16"/>
      <c r="Y4" s="16"/>
      <c r="AA4" s="16"/>
      <c r="AC4" s="16"/>
      <c r="AE4" s="16"/>
      <c r="AG4" s="16"/>
      <c r="AI4" s="16"/>
      <c r="AK4" s="16"/>
      <c r="AM4" s="16"/>
      <c r="AO4" s="16"/>
      <c r="AQ4" s="16"/>
      <c r="AS4" s="16"/>
      <c r="AU4" s="16"/>
      <c r="AW4" s="16"/>
      <c r="AY4" s="16"/>
      <c r="BA4" s="16"/>
      <c r="BC4" s="16"/>
      <c r="BE4" s="16"/>
      <c r="BG4" s="16"/>
      <c r="BI4" s="16"/>
      <c r="BK4" s="16"/>
      <c r="BM4" s="16"/>
      <c r="BO4" s="16"/>
      <c r="BQ4" s="16"/>
      <c r="BS4" s="16"/>
      <c r="BU4" s="16"/>
      <c r="BW4" s="16"/>
      <c r="BY4" s="16"/>
      <c r="CA4" s="16"/>
      <c r="CC4" s="16"/>
      <c r="CE4" s="16"/>
      <c r="CG4" s="16"/>
      <c r="CI4" s="16"/>
      <c r="CK4" s="16"/>
      <c r="CM4" s="16"/>
      <c r="CO4" s="16"/>
      <c r="CQ4" s="16"/>
      <c r="CS4" s="16"/>
      <c r="CU4" s="16"/>
    </row>
    <row r="6" spans="1:99" ht="16.5" customHeight="1" thickBot="1" x14ac:dyDescent="0.25"/>
    <row r="7" spans="1:99" ht="15.75" x14ac:dyDescent="0.25">
      <c r="A7" s="1" t="s">
        <v>10</v>
      </c>
      <c r="B7" s="160">
        <v>39076</v>
      </c>
      <c r="C7" s="161"/>
      <c r="D7" s="160">
        <f>B8+1</f>
        <v>39083</v>
      </c>
      <c r="E7" s="161"/>
      <c r="F7" s="160">
        <f>D8+1</f>
        <v>39090</v>
      </c>
      <c r="G7" s="161"/>
      <c r="H7" s="160">
        <f>F8+1</f>
        <v>39097</v>
      </c>
      <c r="I7" s="161"/>
      <c r="J7" s="160">
        <f>H8+1</f>
        <v>39104</v>
      </c>
      <c r="K7" s="161"/>
      <c r="L7" s="160">
        <f>J8+1</f>
        <v>39111</v>
      </c>
      <c r="M7" s="161"/>
      <c r="N7" s="160">
        <f>L8+1</f>
        <v>39118</v>
      </c>
      <c r="O7" s="161"/>
      <c r="P7" s="160">
        <f>N8+1</f>
        <v>39125</v>
      </c>
      <c r="Q7" s="161"/>
      <c r="R7" s="160">
        <f>P8+1</f>
        <v>39132</v>
      </c>
      <c r="S7" s="161"/>
      <c r="T7" s="160">
        <f>R8+1</f>
        <v>39139</v>
      </c>
      <c r="U7" s="161"/>
      <c r="V7" s="160">
        <f>T8+1</f>
        <v>39146</v>
      </c>
      <c r="W7" s="161"/>
      <c r="X7" s="160">
        <f>V8+1</f>
        <v>39153</v>
      </c>
      <c r="Y7" s="161"/>
      <c r="Z7" s="160">
        <f>X8+1</f>
        <v>39160</v>
      </c>
      <c r="AA7" s="161"/>
      <c r="AB7" s="160">
        <f>Z8+1</f>
        <v>39167</v>
      </c>
      <c r="AC7" s="161"/>
      <c r="AD7" s="160">
        <f>AB8+1</f>
        <v>39174</v>
      </c>
      <c r="AE7" s="161"/>
      <c r="AF7" s="160">
        <f>AD8+1</f>
        <v>39188</v>
      </c>
      <c r="AG7" s="161"/>
      <c r="AH7" s="160">
        <f>AF8+1</f>
        <v>39195</v>
      </c>
      <c r="AI7" s="161"/>
      <c r="AJ7" s="160">
        <f>AH8+1</f>
        <v>39202</v>
      </c>
      <c r="AK7" s="161"/>
      <c r="AL7" s="160">
        <f>AJ8+1</f>
        <v>39209</v>
      </c>
      <c r="AM7" s="161"/>
      <c r="AN7" s="160">
        <f>AL8+1</f>
        <v>39223</v>
      </c>
      <c r="AO7" s="161"/>
      <c r="AP7" s="160">
        <f>AN8+1</f>
        <v>39230</v>
      </c>
      <c r="AQ7" s="161"/>
      <c r="AR7" s="160">
        <f>AP8+1</f>
        <v>39237</v>
      </c>
      <c r="AS7" s="161"/>
      <c r="AT7" s="160">
        <f>AR8+1</f>
        <v>39244</v>
      </c>
      <c r="AU7" s="161"/>
      <c r="AV7" s="160">
        <f>AT8+1</f>
        <v>39251</v>
      </c>
      <c r="AW7" s="161"/>
      <c r="AX7" s="160">
        <f>AV8+1</f>
        <v>39258</v>
      </c>
      <c r="AY7" s="161"/>
      <c r="AZ7" s="160">
        <f>AX8+1</f>
        <v>39265</v>
      </c>
      <c r="BA7" s="161"/>
      <c r="BB7" s="160">
        <f>AZ8+1</f>
        <v>39272</v>
      </c>
      <c r="BC7" s="161"/>
      <c r="BD7" s="160">
        <f>BB8+1</f>
        <v>39279</v>
      </c>
      <c r="BE7" s="161"/>
      <c r="BF7" s="160">
        <f>BD8+1</f>
        <v>39286</v>
      </c>
      <c r="BG7" s="161"/>
      <c r="BH7" s="160">
        <f>BF8+1</f>
        <v>39293</v>
      </c>
      <c r="BI7" s="161"/>
      <c r="BJ7" s="160">
        <f>BH8+1</f>
        <v>39300</v>
      </c>
      <c r="BK7" s="161"/>
      <c r="BL7" s="160">
        <f>BJ8+1</f>
        <v>39307</v>
      </c>
      <c r="BM7" s="161"/>
      <c r="BN7" s="160">
        <f>BL8+1</f>
        <v>39314</v>
      </c>
      <c r="BO7" s="161"/>
      <c r="BP7" s="160">
        <f>BN8+1</f>
        <v>39321</v>
      </c>
      <c r="BQ7" s="161"/>
      <c r="BR7" s="160">
        <f>BP8+1</f>
        <v>39328</v>
      </c>
      <c r="BS7" s="161"/>
      <c r="BT7" s="160">
        <f>BR8+1</f>
        <v>39335</v>
      </c>
      <c r="BU7" s="161"/>
      <c r="BV7" s="160">
        <f>BT8+1</f>
        <v>39349</v>
      </c>
      <c r="BW7" s="161"/>
      <c r="BX7" s="160">
        <f>BV8+1</f>
        <v>39363</v>
      </c>
      <c r="BY7" s="161"/>
      <c r="BZ7" s="160">
        <f>BX8+1</f>
        <v>39370</v>
      </c>
      <c r="CA7" s="161"/>
      <c r="CB7" s="160">
        <f>BZ8+1</f>
        <v>39377</v>
      </c>
      <c r="CC7" s="161"/>
      <c r="CD7" s="160">
        <f>CB8+1</f>
        <v>39384</v>
      </c>
      <c r="CE7" s="161"/>
      <c r="CF7" s="160">
        <f>CD8+1</f>
        <v>39391</v>
      </c>
      <c r="CG7" s="161"/>
      <c r="CH7" s="160">
        <f>CF8+1</f>
        <v>39398</v>
      </c>
      <c r="CI7" s="161"/>
      <c r="CJ7" s="160">
        <f>CH8+1</f>
        <v>39405</v>
      </c>
      <c r="CK7" s="161"/>
      <c r="CL7" s="160">
        <f>CJ8+1</f>
        <v>39412</v>
      </c>
      <c r="CM7" s="161"/>
      <c r="CN7" s="160">
        <f>CL8+1</f>
        <v>39419</v>
      </c>
      <c r="CO7" s="161"/>
      <c r="CP7" s="160">
        <f>CN8+1</f>
        <v>39426</v>
      </c>
      <c r="CQ7" s="161"/>
      <c r="CR7" s="160">
        <f>CP8+1</f>
        <v>39433</v>
      </c>
      <c r="CS7" s="161"/>
      <c r="CT7" s="160">
        <f>CR8+1</f>
        <v>39440</v>
      </c>
      <c r="CU7" s="161"/>
    </row>
    <row r="8" spans="1:99" ht="15.75" x14ac:dyDescent="0.25">
      <c r="A8" s="1" t="s">
        <v>11</v>
      </c>
      <c r="B8" s="162">
        <v>39082</v>
      </c>
      <c r="C8" s="163"/>
      <c r="D8" s="162">
        <f>D7+6</f>
        <v>39089</v>
      </c>
      <c r="E8" s="163"/>
      <c r="F8" s="162">
        <f>F7+6</f>
        <v>39096</v>
      </c>
      <c r="G8" s="163"/>
      <c r="H8" s="162">
        <f>H7+6</f>
        <v>39103</v>
      </c>
      <c r="I8" s="163"/>
      <c r="J8" s="162">
        <f>J7+6</f>
        <v>39110</v>
      </c>
      <c r="K8" s="163"/>
      <c r="L8" s="162">
        <f>L7+6</f>
        <v>39117</v>
      </c>
      <c r="M8" s="163"/>
      <c r="N8" s="162">
        <f>N7+6</f>
        <v>39124</v>
      </c>
      <c r="O8" s="163"/>
      <c r="P8" s="162">
        <f>P7+6</f>
        <v>39131</v>
      </c>
      <c r="Q8" s="163"/>
      <c r="R8" s="162">
        <f>R7+6</f>
        <v>39138</v>
      </c>
      <c r="S8" s="163"/>
      <c r="T8" s="162">
        <f>T7+6</f>
        <v>39145</v>
      </c>
      <c r="U8" s="163"/>
      <c r="V8" s="162">
        <f>V7+6</f>
        <v>39152</v>
      </c>
      <c r="W8" s="163"/>
      <c r="X8" s="162">
        <f>X7+6</f>
        <v>39159</v>
      </c>
      <c r="Y8" s="163"/>
      <c r="Z8" s="162">
        <f>Z7+6</f>
        <v>39166</v>
      </c>
      <c r="AA8" s="163"/>
      <c r="AB8" s="162">
        <f>AB7+6</f>
        <v>39173</v>
      </c>
      <c r="AC8" s="163"/>
      <c r="AD8" s="162">
        <v>39187</v>
      </c>
      <c r="AE8" s="163"/>
      <c r="AF8" s="162">
        <f>AF7+6</f>
        <v>39194</v>
      </c>
      <c r="AG8" s="163"/>
      <c r="AH8" s="162">
        <f>AH7+6</f>
        <v>39201</v>
      </c>
      <c r="AI8" s="163"/>
      <c r="AJ8" s="162">
        <f>AJ7+6</f>
        <v>39208</v>
      </c>
      <c r="AK8" s="163"/>
      <c r="AL8" s="162">
        <f>AL7+6+7</f>
        <v>39222</v>
      </c>
      <c r="AM8" s="163"/>
      <c r="AN8" s="162">
        <f>AN7+6</f>
        <v>39229</v>
      </c>
      <c r="AO8" s="163"/>
      <c r="AP8" s="162">
        <f>AP7+6</f>
        <v>39236</v>
      </c>
      <c r="AQ8" s="163"/>
      <c r="AR8" s="162">
        <f>AR7+6</f>
        <v>39243</v>
      </c>
      <c r="AS8" s="163"/>
      <c r="AT8" s="162">
        <f>AT7+6</f>
        <v>39250</v>
      </c>
      <c r="AU8" s="163"/>
      <c r="AV8" s="162">
        <f>AV7+6</f>
        <v>39257</v>
      </c>
      <c r="AW8" s="163"/>
      <c r="AX8" s="162">
        <f>AX7+6</f>
        <v>39264</v>
      </c>
      <c r="AY8" s="163"/>
      <c r="AZ8" s="162">
        <f>AZ7+6</f>
        <v>39271</v>
      </c>
      <c r="BA8" s="163"/>
      <c r="BB8" s="162">
        <f>BB7+6</f>
        <v>39278</v>
      </c>
      <c r="BC8" s="163"/>
      <c r="BD8" s="162">
        <f>BD7+6</f>
        <v>39285</v>
      </c>
      <c r="BE8" s="163"/>
      <c r="BF8" s="162">
        <f>BF7+6</f>
        <v>39292</v>
      </c>
      <c r="BG8" s="163"/>
      <c r="BH8" s="162">
        <f>BH7+6</f>
        <v>39299</v>
      </c>
      <c r="BI8" s="163"/>
      <c r="BJ8" s="162">
        <f>BJ7+6</f>
        <v>39306</v>
      </c>
      <c r="BK8" s="163"/>
      <c r="BL8" s="162">
        <f>BL7+6</f>
        <v>39313</v>
      </c>
      <c r="BM8" s="163"/>
      <c r="BN8" s="162">
        <f>BN7+6</f>
        <v>39320</v>
      </c>
      <c r="BO8" s="163"/>
      <c r="BP8" s="162">
        <f>BP7+6</f>
        <v>39327</v>
      </c>
      <c r="BQ8" s="163"/>
      <c r="BR8" s="162">
        <f>BR7+6</f>
        <v>39334</v>
      </c>
      <c r="BS8" s="163"/>
      <c r="BT8" s="162">
        <f>BT7+6+7</f>
        <v>39348</v>
      </c>
      <c r="BU8" s="163"/>
      <c r="BV8" s="162">
        <f>BV7+6+7</f>
        <v>39362</v>
      </c>
      <c r="BW8" s="163"/>
      <c r="BX8" s="162">
        <f>BX7+6</f>
        <v>39369</v>
      </c>
      <c r="BY8" s="163"/>
      <c r="BZ8" s="162">
        <f>BZ7+6</f>
        <v>39376</v>
      </c>
      <c r="CA8" s="163"/>
      <c r="CB8" s="162">
        <f>CB7+6</f>
        <v>39383</v>
      </c>
      <c r="CC8" s="163"/>
      <c r="CD8" s="162">
        <f>CD7+6</f>
        <v>39390</v>
      </c>
      <c r="CE8" s="163"/>
      <c r="CF8" s="162">
        <f>CF7+6</f>
        <v>39397</v>
      </c>
      <c r="CG8" s="163"/>
      <c r="CH8" s="162">
        <f>CH7+6</f>
        <v>39404</v>
      </c>
      <c r="CI8" s="163"/>
      <c r="CJ8" s="162">
        <f>CJ7+6</f>
        <v>39411</v>
      </c>
      <c r="CK8" s="163"/>
      <c r="CL8" s="162">
        <f>CL7+6</f>
        <v>39418</v>
      </c>
      <c r="CM8" s="163"/>
      <c r="CN8" s="162">
        <f>CN7+6</f>
        <v>39425</v>
      </c>
      <c r="CO8" s="163"/>
      <c r="CP8" s="162">
        <f>CP7+6</f>
        <v>39432</v>
      </c>
      <c r="CQ8" s="163"/>
      <c r="CR8" s="162">
        <f>CR7+6</f>
        <v>39439</v>
      </c>
      <c r="CS8" s="163"/>
      <c r="CT8" s="162">
        <f>CT7+6</f>
        <v>39446</v>
      </c>
      <c r="CU8" s="163"/>
    </row>
    <row r="9" spans="1:99" ht="15.75" x14ac:dyDescent="0.2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</row>
    <row r="10" spans="1:99" ht="15.75" x14ac:dyDescent="0.25">
      <c r="A10" s="3" t="s">
        <v>0</v>
      </c>
      <c r="B10" s="13">
        <v>10</v>
      </c>
      <c r="C10" s="13">
        <v>10.4</v>
      </c>
      <c r="D10" s="13">
        <v>10</v>
      </c>
      <c r="E10" s="13">
        <v>10.4</v>
      </c>
      <c r="F10" s="13">
        <v>10</v>
      </c>
      <c r="G10" s="13">
        <v>10.4</v>
      </c>
      <c r="H10" s="13">
        <v>10</v>
      </c>
      <c r="I10" s="13">
        <v>10.6</v>
      </c>
      <c r="J10" s="13">
        <v>10</v>
      </c>
      <c r="K10" s="13">
        <v>10.5</v>
      </c>
      <c r="L10" s="13">
        <v>10</v>
      </c>
      <c r="M10" s="13">
        <v>10.5</v>
      </c>
      <c r="N10" s="13">
        <v>10</v>
      </c>
      <c r="O10" s="13">
        <v>10.5</v>
      </c>
      <c r="P10" s="13">
        <v>10</v>
      </c>
      <c r="Q10" s="13">
        <v>10.5</v>
      </c>
      <c r="R10" s="13">
        <v>10</v>
      </c>
      <c r="S10" s="13">
        <v>10.5</v>
      </c>
      <c r="T10" s="13">
        <v>10</v>
      </c>
      <c r="U10" s="13">
        <v>10.5</v>
      </c>
      <c r="V10" s="13">
        <v>10</v>
      </c>
      <c r="W10" s="13">
        <v>10.5</v>
      </c>
      <c r="X10" s="13">
        <v>10.1</v>
      </c>
      <c r="Y10" s="13">
        <v>10.6</v>
      </c>
      <c r="Z10" s="13">
        <v>10.1</v>
      </c>
      <c r="AA10" s="13">
        <v>10.6</v>
      </c>
      <c r="AB10" s="13">
        <v>10</v>
      </c>
      <c r="AC10" s="13">
        <v>10.3</v>
      </c>
      <c r="AD10" s="13">
        <v>10.1</v>
      </c>
      <c r="AE10" s="13">
        <v>10.3</v>
      </c>
      <c r="AF10" s="13">
        <v>10</v>
      </c>
      <c r="AG10" s="13">
        <v>10.3</v>
      </c>
      <c r="AH10" s="13">
        <v>10</v>
      </c>
      <c r="AI10" s="13">
        <v>10.3</v>
      </c>
      <c r="AJ10" s="13">
        <v>10</v>
      </c>
      <c r="AK10" s="13">
        <v>10.4</v>
      </c>
      <c r="AL10" s="13">
        <v>10.199999999999999</v>
      </c>
      <c r="AM10" s="13">
        <v>10.4</v>
      </c>
      <c r="AN10" s="13">
        <v>10.199999999999999</v>
      </c>
      <c r="AO10" s="13">
        <v>10.6</v>
      </c>
      <c r="AP10" s="13">
        <v>10.3</v>
      </c>
      <c r="AQ10" s="13">
        <v>10.6</v>
      </c>
      <c r="AR10" s="13">
        <v>10.3</v>
      </c>
      <c r="AS10" s="13">
        <v>10.6</v>
      </c>
      <c r="AT10" s="19">
        <v>10.1</v>
      </c>
      <c r="AU10" s="19">
        <v>10.5</v>
      </c>
      <c r="AV10" s="19">
        <v>10.199999999999999</v>
      </c>
      <c r="AW10" s="19">
        <v>10.5</v>
      </c>
      <c r="AX10" s="13">
        <v>10.199999999999999</v>
      </c>
      <c r="AY10" s="13">
        <v>10.4</v>
      </c>
      <c r="AZ10" s="13">
        <v>10.199999999999999</v>
      </c>
      <c r="BA10" s="13">
        <v>10.4</v>
      </c>
      <c r="BB10" s="13">
        <v>10.199999999999999</v>
      </c>
      <c r="BC10" s="13">
        <v>10.4</v>
      </c>
      <c r="BD10" s="13">
        <v>10.199999999999999</v>
      </c>
      <c r="BE10" s="13">
        <v>10.4</v>
      </c>
      <c r="BF10" s="13">
        <v>10.3</v>
      </c>
      <c r="BG10" s="13">
        <v>10.4</v>
      </c>
      <c r="BH10" s="13">
        <v>10.3</v>
      </c>
      <c r="BI10" s="13">
        <v>10.5</v>
      </c>
      <c r="BJ10" s="13">
        <v>10.4</v>
      </c>
      <c r="BK10" s="13">
        <v>10.6</v>
      </c>
      <c r="BL10" s="13">
        <v>10.7</v>
      </c>
      <c r="BM10" s="13">
        <v>10.8</v>
      </c>
      <c r="BN10" s="13">
        <v>11.5</v>
      </c>
      <c r="BO10" s="13">
        <v>11.9</v>
      </c>
      <c r="BP10" s="13">
        <v>11.8</v>
      </c>
      <c r="BQ10" s="13">
        <v>12.2</v>
      </c>
      <c r="BR10" s="13">
        <v>11.8</v>
      </c>
      <c r="BS10" s="13">
        <v>12.2</v>
      </c>
      <c r="BT10" s="13">
        <v>11.8</v>
      </c>
      <c r="BU10" s="13">
        <v>12.1</v>
      </c>
      <c r="BV10" s="13">
        <v>11.7</v>
      </c>
      <c r="BW10" s="13">
        <v>12</v>
      </c>
      <c r="BX10" s="13">
        <v>11.6</v>
      </c>
      <c r="BY10" s="13">
        <v>11.9</v>
      </c>
      <c r="BZ10" s="13">
        <v>11.1</v>
      </c>
      <c r="CA10" s="13">
        <v>11.7</v>
      </c>
      <c r="CB10" s="13">
        <v>11</v>
      </c>
      <c r="CC10" s="13">
        <v>11.6</v>
      </c>
      <c r="CD10" s="13">
        <v>11</v>
      </c>
      <c r="CE10" s="13">
        <v>11.4</v>
      </c>
      <c r="CF10" s="13">
        <v>10.9</v>
      </c>
      <c r="CG10" s="13">
        <v>11.4</v>
      </c>
      <c r="CH10" s="13">
        <v>11</v>
      </c>
      <c r="CI10" s="13">
        <v>11.4</v>
      </c>
      <c r="CJ10" s="13">
        <v>11.1</v>
      </c>
      <c r="CK10" s="13">
        <v>11.8</v>
      </c>
      <c r="CL10" s="13">
        <v>11.2</v>
      </c>
      <c r="CM10" s="13">
        <v>11.9</v>
      </c>
      <c r="CN10" s="13">
        <v>11.3</v>
      </c>
      <c r="CO10" s="13">
        <v>11.9</v>
      </c>
      <c r="CP10" s="13">
        <v>11.5</v>
      </c>
      <c r="CQ10" s="13">
        <v>12</v>
      </c>
      <c r="CR10" s="13">
        <v>11.6</v>
      </c>
      <c r="CS10" s="13">
        <v>12</v>
      </c>
      <c r="CT10" s="13">
        <v>12</v>
      </c>
      <c r="CU10" s="13">
        <v>12.5</v>
      </c>
    </row>
    <row r="11" spans="1:99" ht="15.75" x14ac:dyDescent="0.25">
      <c r="A11" s="2" t="s">
        <v>1</v>
      </c>
      <c r="B11" s="14">
        <v>9.6999999999999993</v>
      </c>
      <c r="C11" s="14">
        <v>10.199999999999999</v>
      </c>
      <c r="D11" s="14">
        <v>9.6999999999999993</v>
      </c>
      <c r="E11" s="14">
        <v>10.199999999999999</v>
      </c>
      <c r="F11" s="14">
        <v>9.6999999999999993</v>
      </c>
      <c r="G11" s="14">
        <v>10.199999999999999</v>
      </c>
      <c r="H11" s="14">
        <v>9.6999999999999993</v>
      </c>
      <c r="I11" s="14">
        <v>10.4</v>
      </c>
      <c r="J11" s="14">
        <v>9.6</v>
      </c>
      <c r="K11" s="14">
        <v>10.3</v>
      </c>
      <c r="L11" s="14">
        <v>9.6</v>
      </c>
      <c r="M11" s="14">
        <v>10.3</v>
      </c>
      <c r="N11" s="14">
        <v>9.6999999999999993</v>
      </c>
      <c r="O11" s="14">
        <v>10.3</v>
      </c>
      <c r="P11" s="14">
        <v>9.6999999999999993</v>
      </c>
      <c r="Q11" s="14">
        <v>10.3</v>
      </c>
      <c r="R11" s="14">
        <v>9.6999999999999993</v>
      </c>
      <c r="S11" s="14">
        <v>10.3</v>
      </c>
      <c r="T11" s="14">
        <v>9.6999999999999993</v>
      </c>
      <c r="U11" s="14">
        <v>10.3</v>
      </c>
      <c r="V11" s="14">
        <v>9.6999999999999993</v>
      </c>
      <c r="W11" s="14">
        <v>10.3</v>
      </c>
      <c r="X11" s="14">
        <v>9.6</v>
      </c>
      <c r="Y11" s="14">
        <v>10.3</v>
      </c>
      <c r="Z11" s="14">
        <v>9.6</v>
      </c>
      <c r="AA11" s="14">
        <v>10.3</v>
      </c>
      <c r="AB11" s="14">
        <v>9.5</v>
      </c>
      <c r="AC11" s="14">
        <v>10</v>
      </c>
      <c r="AD11" s="14">
        <v>9.6</v>
      </c>
      <c r="AE11" s="14">
        <v>10</v>
      </c>
      <c r="AF11" s="14">
        <v>9.5</v>
      </c>
      <c r="AG11" s="14">
        <v>10</v>
      </c>
      <c r="AH11" s="14">
        <v>9.6</v>
      </c>
      <c r="AI11" s="14">
        <v>9.9</v>
      </c>
      <c r="AJ11" s="14">
        <v>9.6</v>
      </c>
      <c r="AK11" s="14">
        <v>10</v>
      </c>
      <c r="AL11" s="14">
        <v>9.6</v>
      </c>
      <c r="AM11" s="14">
        <v>10.199999999999999</v>
      </c>
      <c r="AN11" s="14">
        <v>9.6</v>
      </c>
      <c r="AO11" s="14">
        <v>10.4</v>
      </c>
      <c r="AP11" s="14">
        <v>9.6999999999999993</v>
      </c>
      <c r="AQ11" s="14">
        <v>10.4</v>
      </c>
      <c r="AR11" s="14">
        <v>9.6999999999999993</v>
      </c>
      <c r="AS11" s="14">
        <v>10.4</v>
      </c>
      <c r="AT11" s="20">
        <v>9.5</v>
      </c>
      <c r="AU11" s="20">
        <v>10.3</v>
      </c>
      <c r="AV11" s="20">
        <v>9.6</v>
      </c>
      <c r="AW11" s="20">
        <v>10.3</v>
      </c>
      <c r="AX11" s="14">
        <v>9.6</v>
      </c>
      <c r="AY11" s="14">
        <v>10.199999999999999</v>
      </c>
      <c r="AZ11" s="14">
        <v>9.6</v>
      </c>
      <c r="BA11" s="14">
        <v>10.1</v>
      </c>
      <c r="BB11" s="14">
        <v>9.6</v>
      </c>
      <c r="BC11" s="14">
        <v>10.1</v>
      </c>
      <c r="BD11" s="14">
        <v>9.6</v>
      </c>
      <c r="BE11" s="14">
        <v>10.1</v>
      </c>
      <c r="BF11" s="14">
        <v>9.8000000000000007</v>
      </c>
      <c r="BG11" s="14">
        <v>10</v>
      </c>
      <c r="BH11" s="14">
        <v>9.8000000000000007</v>
      </c>
      <c r="BI11" s="14">
        <v>10.1</v>
      </c>
      <c r="BJ11" s="14">
        <v>9.8000000000000007</v>
      </c>
      <c r="BK11" s="14">
        <v>10.3</v>
      </c>
      <c r="BL11" s="14">
        <v>9.8000000000000007</v>
      </c>
      <c r="BM11" s="14">
        <v>10.7</v>
      </c>
      <c r="BN11" s="14">
        <v>10.8</v>
      </c>
      <c r="BO11" s="14">
        <v>11.6</v>
      </c>
      <c r="BP11" s="14">
        <v>11.3</v>
      </c>
      <c r="BQ11" s="14">
        <v>12</v>
      </c>
      <c r="BR11" s="14">
        <v>11.4</v>
      </c>
      <c r="BS11" s="14">
        <v>12</v>
      </c>
      <c r="BT11" s="14">
        <v>11.4</v>
      </c>
      <c r="BU11" s="14">
        <v>11.9</v>
      </c>
      <c r="BV11" s="14">
        <v>11.3</v>
      </c>
      <c r="BW11" s="14">
        <v>11.6</v>
      </c>
      <c r="BX11" s="14">
        <v>11.2</v>
      </c>
      <c r="BY11" s="14">
        <v>11.5</v>
      </c>
      <c r="BZ11" s="14">
        <v>10.7</v>
      </c>
      <c r="CA11" s="14">
        <v>11.3</v>
      </c>
      <c r="CB11" s="14">
        <v>10.5</v>
      </c>
      <c r="CC11" s="14">
        <v>11.2</v>
      </c>
      <c r="CD11" s="14">
        <v>10.5</v>
      </c>
      <c r="CE11" s="14">
        <v>11.1</v>
      </c>
      <c r="CF11" s="14">
        <v>10.5</v>
      </c>
      <c r="CG11" s="14">
        <v>11</v>
      </c>
      <c r="CH11" s="14">
        <v>10.6</v>
      </c>
      <c r="CI11" s="14">
        <v>11</v>
      </c>
      <c r="CJ11" s="14">
        <v>10.7</v>
      </c>
      <c r="CK11" s="14">
        <v>11.4</v>
      </c>
      <c r="CL11" s="14">
        <v>10.8</v>
      </c>
      <c r="CM11" s="14">
        <v>11.5</v>
      </c>
      <c r="CN11" s="14">
        <v>10.9</v>
      </c>
      <c r="CO11" s="14">
        <v>11.6</v>
      </c>
      <c r="CP11" s="14">
        <v>11.1</v>
      </c>
      <c r="CQ11" s="14">
        <v>11.7</v>
      </c>
      <c r="CR11" s="14">
        <v>11.2</v>
      </c>
      <c r="CS11" s="14">
        <v>11.7</v>
      </c>
      <c r="CT11" s="14">
        <v>11.4</v>
      </c>
      <c r="CU11" s="14">
        <v>12.2</v>
      </c>
    </row>
    <row r="12" spans="1:99" ht="15.75" x14ac:dyDescent="0.25">
      <c r="A12" s="3" t="s">
        <v>2</v>
      </c>
      <c r="B12" s="13">
        <v>11.6</v>
      </c>
      <c r="C12" s="13">
        <v>12.5</v>
      </c>
      <c r="D12" s="13">
        <v>11.6</v>
      </c>
      <c r="E12" s="13">
        <v>12.5</v>
      </c>
      <c r="F12" s="13">
        <v>11.6</v>
      </c>
      <c r="G12" s="13">
        <v>12.5</v>
      </c>
      <c r="H12" s="13">
        <v>11.5</v>
      </c>
      <c r="I12" s="13">
        <v>12.5</v>
      </c>
      <c r="J12" s="13">
        <v>11.5</v>
      </c>
      <c r="K12" s="13">
        <v>12.3</v>
      </c>
      <c r="L12" s="13">
        <v>11.3</v>
      </c>
      <c r="M12" s="13">
        <v>12.2</v>
      </c>
      <c r="N12" s="13">
        <v>11.3</v>
      </c>
      <c r="O12" s="13">
        <v>12.2</v>
      </c>
      <c r="P12" s="13">
        <v>11.3</v>
      </c>
      <c r="Q12" s="13">
        <v>12.2</v>
      </c>
      <c r="R12" s="13">
        <v>11.3</v>
      </c>
      <c r="S12" s="13">
        <v>12.3</v>
      </c>
      <c r="T12" s="13">
        <v>11.3</v>
      </c>
      <c r="U12" s="13">
        <v>12.3</v>
      </c>
      <c r="V12" s="13">
        <v>11.3</v>
      </c>
      <c r="W12" s="13">
        <v>12.3</v>
      </c>
      <c r="X12" s="13">
        <v>11.4</v>
      </c>
      <c r="Y12" s="13">
        <v>12.2</v>
      </c>
      <c r="Z12" s="13">
        <v>11.4</v>
      </c>
      <c r="AA12" s="13">
        <v>12.2</v>
      </c>
      <c r="AB12" s="13">
        <v>11.5</v>
      </c>
      <c r="AC12" s="13">
        <v>12.2</v>
      </c>
      <c r="AD12" s="13">
        <v>11.7</v>
      </c>
      <c r="AE12" s="13">
        <v>12.2</v>
      </c>
      <c r="AF12" s="13">
        <v>11.6</v>
      </c>
      <c r="AG12" s="13">
        <v>12.1</v>
      </c>
      <c r="AH12" s="13">
        <v>11.6</v>
      </c>
      <c r="AI12" s="13">
        <v>12.1</v>
      </c>
      <c r="AJ12" s="13">
        <v>11.6</v>
      </c>
      <c r="AK12" s="13">
        <v>12.1</v>
      </c>
      <c r="AL12" s="13">
        <v>11.5</v>
      </c>
      <c r="AM12" s="13">
        <v>12.1</v>
      </c>
      <c r="AN12" s="13">
        <v>11.5</v>
      </c>
      <c r="AO12" s="13">
        <v>12.3</v>
      </c>
      <c r="AP12" s="13">
        <v>11.5</v>
      </c>
      <c r="AQ12" s="13">
        <v>12.2</v>
      </c>
      <c r="AR12" s="13">
        <v>11.5</v>
      </c>
      <c r="AS12" s="13">
        <v>12</v>
      </c>
      <c r="AT12" s="19">
        <v>11.4</v>
      </c>
      <c r="AU12" s="19">
        <v>12.1</v>
      </c>
      <c r="AV12" s="19">
        <v>11.5</v>
      </c>
      <c r="AW12" s="19">
        <v>12</v>
      </c>
      <c r="AX12" s="19">
        <v>11.5</v>
      </c>
      <c r="AY12" s="19">
        <v>11.9</v>
      </c>
      <c r="AZ12" s="19">
        <v>11.5</v>
      </c>
      <c r="BA12" s="19">
        <v>11.9</v>
      </c>
      <c r="BB12" s="19">
        <v>11.5</v>
      </c>
      <c r="BC12" s="19">
        <v>11.9</v>
      </c>
      <c r="BD12" s="19">
        <v>11.4</v>
      </c>
      <c r="BE12" s="19">
        <v>11.8</v>
      </c>
      <c r="BF12" s="19">
        <v>11.4</v>
      </c>
      <c r="BG12" s="19">
        <v>11.7</v>
      </c>
      <c r="BH12" s="19">
        <v>11.6</v>
      </c>
      <c r="BI12" s="19">
        <v>11.8</v>
      </c>
      <c r="BJ12" s="19">
        <v>11.6</v>
      </c>
      <c r="BK12" s="19">
        <v>11.9</v>
      </c>
      <c r="BL12" s="19">
        <v>11.7</v>
      </c>
      <c r="BM12" s="19">
        <v>12</v>
      </c>
      <c r="BN12" s="19">
        <v>11.8</v>
      </c>
      <c r="BO12" s="19">
        <v>12.3</v>
      </c>
      <c r="BP12" s="19">
        <v>12.1</v>
      </c>
      <c r="BQ12" s="19">
        <v>13.1</v>
      </c>
      <c r="BR12" s="19">
        <v>12.2</v>
      </c>
      <c r="BS12" s="19">
        <v>13.1</v>
      </c>
      <c r="BT12" s="19">
        <v>12.5</v>
      </c>
      <c r="BU12" s="19">
        <v>13.1</v>
      </c>
      <c r="BV12" s="19">
        <v>12.5</v>
      </c>
      <c r="BW12" s="19">
        <v>13</v>
      </c>
      <c r="BX12" s="19">
        <v>12.4</v>
      </c>
      <c r="BY12" s="19">
        <v>12.9</v>
      </c>
      <c r="BZ12" s="19">
        <v>12</v>
      </c>
      <c r="CA12" s="19">
        <v>12.8</v>
      </c>
      <c r="CB12" s="19">
        <v>11.8</v>
      </c>
      <c r="CC12" s="19">
        <v>12.3</v>
      </c>
      <c r="CD12" s="19">
        <v>11.8</v>
      </c>
      <c r="CE12" s="19">
        <v>12.4</v>
      </c>
      <c r="CF12" s="19">
        <v>12</v>
      </c>
      <c r="CG12" s="19">
        <v>12.4</v>
      </c>
      <c r="CH12" s="19">
        <v>12.2</v>
      </c>
      <c r="CI12" s="19">
        <v>12.4</v>
      </c>
      <c r="CJ12" s="19">
        <v>12.2</v>
      </c>
      <c r="CK12" s="19">
        <v>12.7</v>
      </c>
      <c r="CL12" s="19">
        <v>12.3</v>
      </c>
      <c r="CM12" s="19">
        <v>12.7</v>
      </c>
      <c r="CN12" s="19">
        <v>12.4</v>
      </c>
      <c r="CO12" s="19">
        <v>12.9</v>
      </c>
      <c r="CP12" s="19">
        <v>12.5</v>
      </c>
      <c r="CQ12" s="19">
        <v>13</v>
      </c>
      <c r="CR12" s="19">
        <v>12.5</v>
      </c>
      <c r="CS12" s="19">
        <v>13</v>
      </c>
      <c r="CT12" s="19">
        <v>12.7</v>
      </c>
      <c r="CU12" s="19">
        <v>13.4</v>
      </c>
    </row>
    <row r="13" spans="1:99" ht="15.75" hidden="1" outlineLevel="1" x14ac:dyDescent="0.25">
      <c r="A13" s="2" t="s">
        <v>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</row>
    <row r="14" spans="1:99" ht="15.75" collapsed="1" x14ac:dyDescent="0.25">
      <c r="A14" s="2" t="s">
        <v>4</v>
      </c>
      <c r="B14" s="14">
        <v>11.3</v>
      </c>
      <c r="C14" s="14">
        <v>12.5</v>
      </c>
      <c r="D14" s="14">
        <v>11.3</v>
      </c>
      <c r="E14" s="14">
        <v>12.5</v>
      </c>
      <c r="F14" s="14">
        <v>11.3</v>
      </c>
      <c r="G14" s="14">
        <v>12.5</v>
      </c>
      <c r="H14" s="14">
        <v>11.3</v>
      </c>
      <c r="I14" s="14">
        <v>12.5</v>
      </c>
      <c r="J14" s="14">
        <v>11.3</v>
      </c>
      <c r="K14" s="14">
        <v>12.3</v>
      </c>
      <c r="L14" s="14">
        <v>11.1</v>
      </c>
      <c r="M14" s="14">
        <v>12.2</v>
      </c>
      <c r="N14" s="14">
        <v>11.1</v>
      </c>
      <c r="O14" s="14">
        <v>12.2</v>
      </c>
      <c r="P14" s="14">
        <v>11.1</v>
      </c>
      <c r="Q14" s="14">
        <v>12.2</v>
      </c>
      <c r="R14" s="14">
        <v>11.1</v>
      </c>
      <c r="S14" s="14">
        <v>12.3</v>
      </c>
      <c r="T14" s="14">
        <v>11.1</v>
      </c>
      <c r="U14" s="14">
        <v>12.3</v>
      </c>
      <c r="V14" s="14">
        <v>11.1</v>
      </c>
      <c r="W14" s="14">
        <v>12.3</v>
      </c>
      <c r="X14" s="14">
        <v>11.2</v>
      </c>
      <c r="Y14" s="14">
        <v>12.2</v>
      </c>
      <c r="Z14" s="14">
        <v>11.2</v>
      </c>
      <c r="AA14" s="14">
        <v>12.2</v>
      </c>
      <c r="AB14" s="14">
        <v>11.3</v>
      </c>
      <c r="AC14" s="14">
        <v>12.2</v>
      </c>
      <c r="AD14" s="14">
        <v>11.5</v>
      </c>
      <c r="AE14" s="14">
        <v>12.2</v>
      </c>
      <c r="AF14" s="14">
        <v>11.4</v>
      </c>
      <c r="AG14" s="14">
        <v>12.1</v>
      </c>
      <c r="AH14" s="14">
        <v>11.4</v>
      </c>
      <c r="AI14" s="14">
        <v>12.1</v>
      </c>
      <c r="AJ14" s="13">
        <v>11.4</v>
      </c>
      <c r="AK14" s="13">
        <v>12.1</v>
      </c>
      <c r="AL14" s="13">
        <v>11.4</v>
      </c>
      <c r="AM14" s="13">
        <v>12.1</v>
      </c>
      <c r="AN14" s="13">
        <v>11.4</v>
      </c>
      <c r="AO14" s="13">
        <v>12.3</v>
      </c>
      <c r="AP14" s="13">
        <v>11.4</v>
      </c>
      <c r="AQ14" s="13">
        <v>12.2</v>
      </c>
      <c r="AR14" s="13">
        <v>11.4</v>
      </c>
      <c r="AS14" s="13">
        <v>12</v>
      </c>
      <c r="AT14" s="20">
        <v>11.4</v>
      </c>
      <c r="AU14" s="20">
        <v>12.1</v>
      </c>
      <c r="AV14" s="20">
        <v>11.4</v>
      </c>
      <c r="AW14" s="20">
        <v>12</v>
      </c>
      <c r="AX14" s="20">
        <v>11.4</v>
      </c>
      <c r="AY14" s="20">
        <v>11.9</v>
      </c>
      <c r="AZ14" s="20">
        <v>11.2</v>
      </c>
      <c r="BA14" s="20">
        <v>11.8</v>
      </c>
      <c r="BB14" s="20">
        <v>11.2</v>
      </c>
      <c r="BC14" s="20">
        <v>11.8</v>
      </c>
      <c r="BD14" s="20">
        <v>11.2</v>
      </c>
      <c r="BE14" s="20">
        <v>11.8</v>
      </c>
      <c r="BF14" s="20">
        <v>11.2</v>
      </c>
      <c r="BG14" s="20">
        <v>11.7</v>
      </c>
      <c r="BH14" s="20">
        <v>11.4</v>
      </c>
      <c r="BI14" s="20">
        <v>11.8</v>
      </c>
      <c r="BJ14" s="20">
        <v>11.4</v>
      </c>
      <c r="BK14" s="20">
        <v>11.9</v>
      </c>
      <c r="BL14" s="20">
        <v>11.5</v>
      </c>
      <c r="BM14" s="20">
        <v>12</v>
      </c>
      <c r="BN14" s="20">
        <v>11.6</v>
      </c>
      <c r="BO14" s="20">
        <v>12.2</v>
      </c>
      <c r="BP14" s="20">
        <v>12</v>
      </c>
      <c r="BQ14" s="20">
        <v>13.1</v>
      </c>
      <c r="BR14" s="20">
        <v>12</v>
      </c>
      <c r="BS14" s="20">
        <v>13.1</v>
      </c>
      <c r="BT14" s="20">
        <v>12.3</v>
      </c>
      <c r="BU14" s="20">
        <v>13.2</v>
      </c>
      <c r="BV14" s="20">
        <v>12.3</v>
      </c>
      <c r="BW14" s="20">
        <v>13</v>
      </c>
      <c r="BX14" s="20">
        <v>12.2</v>
      </c>
      <c r="BY14" s="20">
        <v>12.9</v>
      </c>
      <c r="BZ14" s="20">
        <v>12</v>
      </c>
      <c r="CA14" s="20">
        <v>12.8</v>
      </c>
      <c r="CB14" s="20">
        <v>11.8</v>
      </c>
      <c r="CC14" s="20">
        <v>12.3</v>
      </c>
      <c r="CD14" s="20">
        <v>11.8</v>
      </c>
      <c r="CE14" s="20">
        <v>12.3</v>
      </c>
      <c r="CF14" s="20">
        <v>11.8</v>
      </c>
      <c r="CG14" s="20">
        <v>12.3</v>
      </c>
      <c r="CH14" s="20">
        <v>12.1</v>
      </c>
      <c r="CI14" s="20">
        <v>12.5</v>
      </c>
      <c r="CJ14" s="20">
        <v>12.1</v>
      </c>
      <c r="CK14" s="20">
        <v>12.6</v>
      </c>
      <c r="CL14" s="20">
        <v>12.2</v>
      </c>
      <c r="CM14" s="20">
        <v>12.7</v>
      </c>
      <c r="CN14" s="20">
        <v>12.3</v>
      </c>
      <c r="CO14" s="20">
        <v>12.9</v>
      </c>
      <c r="CP14" s="20">
        <v>12.4</v>
      </c>
      <c r="CQ14" s="20">
        <v>13</v>
      </c>
      <c r="CR14" s="20">
        <v>12.4</v>
      </c>
      <c r="CS14" s="20">
        <v>13</v>
      </c>
      <c r="CT14" s="20">
        <v>12.5</v>
      </c>
      <c r="CU14" s="20">
        <v>13.2</v>
      </c>
    </row>
    <row r="15" spans="1:99" ht="15.75" x14ac:dyDescent="0.25">
      <c r="A15" s="3" t="s">
        <v>5</v>
      </c>
      <c r="B15" s="13">
        <v>6.2</v>
      </c>
      <c r="C15" s="13">
        <v>7.3</v>
      </c>
      <c r="D15" s="13">
        <v>6.2</v>
      </c>
      <c r="E15" s="13">
        <v>7.3</v>
      </c>
      <c r="F15" s="13">
        <v>6.3</v>
      </c>
      <c r="G15" s="13">
        <v>7.5</v>
      </c>
      <c r="H15" s="13">
        <v>6.5</v>
      </c>
      <c r="I15" s="13">
        <v>7.6</v>
      </c>
      <c r="J15" s="13">
        <v>6.5</v>
      </c>
      <c r="K15" s="13">
        <v>7.6</v>
      </c>
      <c r="L15" s="13">
        <v>6.5</v>
      </c>
      <c r="M15" s="13">
        <v>7.6</v>
      </c>
      <c r="N15" s="13">
        <v>6.7</v>
      </c>
      <c r="O15" s="13">
        <v>7.6</v>
      </c>
      <c r="P15" s="13">
        <v>6.7</v>
      </c>
      <c r="Q15" s="13">
        <v>7.6</v>
      </c>
      <c r="R15" s="13">
        <v>6.8</v>
      </c>
      <c r="S15" s="13">
        <v>7.7</v>
      </c>
      <c r="T15" s="13">
        <v>6.8</v>
      </c>
      <c r="U15" s="13">
        <v>7.7</v>
      </c>
      <c r="V15" s="13">
        <v>6.8</v>
      </c>
      <c r="W15" s="13">
        <v>7.7</v>
      </c>
      <c r="X15" s="13">
        <v>6.9</v>
      </c>
      <c r="Y15" s="13">
        <v>7.8</v>
      </c>
      <c r="Z15" s="13">
        <v>6.9</v>
      </c>
      <c r="AA15" s="13">
        <v>7.8</v>
      </c>
      <c r="AB15" s="13">
        <v>6.9</v>
      </c>
      <c r="AC15" s="13">
        <v>7.8</v>
      </c>
      <c r="AD15" s="13">
        <v>7</v>
      </c>
      <c r="AE15" s="13">
        <v>7.8</v>
      </c>
      <c r="AF15" s="13">
        <v>7.2</v>
      </c>
      <c r="AG15" s="13">
        <v>7.8</v>
      </c>
      <c r="AH15" s="13">
        <v>7.3</v>
      </c>
      <c r="AI15" s="13">
        <v>7.8</v>
      </c>
      <c r="AJ15" s="14">
        <v>7.3</v>
      </c>
      <c r="AK15" s="14">
        <v>7.8</v>
      </c>
      <c r="AL15" s="14">
        <v>7.3</v>
      </c>
      <c r="AM15" s="14">
        <v>7.8</v>
      </c>
      <c r="AN15" s="14">
        <v>7.4</v>
      </c>
      <c r="AO15" s="14">
        <v>8</v>
      </c>
      <c r="AP15" s="14">
        <v>7.4</v>
      </c>
      <c r="AQ15" s="14">
        <v>7.9</v>
      </c>
      <c r="AR15" s="14">
        <v>7.4</v>
      </c>
      <c r="AS15" s="14">
        <v>7.9</v>
      </c>
      <c r="AT15" s="19">
        <v>7.3</v>
      </c>
      <c r="AU15" s="19">
        <v>7.9</v>
      </c>
      <c r="AV15" s="19">
        <v>7.2</v>
      </c>
      <c r="AW15" s="19">
        <v>7.7</v>
      </c>
      <c r="AX15" s="19">
        <v>7.2</v>
      </c>
      <c r="AY15" s="19">
        <v>7.7</v>
      </c>
      <c r="AZ15" s="19">
        <v>7.2</v>
      </c>
      <c r="BA15" s="19">
        <v>7.7</v>
      </c>
      <c r="BB15" s="19">
        <v>7.2</v>
      </c>
      <c r="BC15" s="19">
        <v>7.7</v>
      </c>
      <c r="BD15" s="19">
        <v>7.2</v>
      </c>
      <c r="BE15" s="19">
        <v>7.7</v>
      </c>
      <c r="BF15" s="19">
        <v>7.3</v>
      </c>
      <c r="BG15" s="19">
        <v>7.7</v>
      </c>
      <c r="BH15" s="19">
        <v>7.3</v>
      </c>
      <c r="BI15" s="19">
        <v>7.7</v>
      </c>
      <c r="BJ15" s="19">
        <v>7.3</v>
      </c>
      <c r="BK15" s="19">
        <v>7.7</v>
      </c>
      <c r="BL15" s="19">
        <v>7.4</v>
      </c>
      <c r="BM15" s="19">
        <v>7.7</v>
      </c>
      <c r="BN15" s="19">
        <v>7.4</v>
      </c>
      <c r="BO15" s="19">
        <v>7.8</v>
      </c>
      <c r="BP15" s="19">
        <v>7.4</v>
      </c>
      <c r="BQ15" s="19">
        <v>7.8</v>
      </c>
      <c r="BR15" s="19">
        <v>7.4</v>
      </c>
      <c r="BS15" s="19">
        <v>7.8</v>
      </c>
      <c r="BT15" s="19">
        <v>7.4</v>
      </c>
      <c r="BU15" s="19">
        <v>7.6</v>
      </c>
      <c r="BV15" s="19">
        <v>7.1</v>
      </c>
      <c r="BW15" s="19">
        <v>7.5</v>
      </c>
      <c r="BX15" s="19">
        <v>6.9</v>
      </c>
      <c r="BY15" s="19">
        <v>7.3</v>
      </c>
      <c r="BZ15" s="19">
        <v>6.8</v>
      </c>
      <c r="CA15" s="19">
        <v>7.3</v>
      </c>
      <c r="CB15" s="19">
        <v>6.5</v>
      </c>
      <c r="CC15" s="19">
        <v>7.2</v>
      </c>
      <c r="CD15" s="19">
        <v>6.3</v>
      </c>
      <c r="CE15" s="19">
        <v>7.1</v>
      </c>
      <c r="CF15" s="19">
        <v>6.3</v>
      </c>
      <c r="CG15" s="19">
        <v>7.1</v>
      </c>
      <c r="CH15" s="19">
        <v>6.4</v>
      </c>
      <c r="CI15" s="19">
        <v>7.1</v>
      </c>
      <c r="CJ15" s="19">
        <v>6.5</v>
      </c>
      <c r="CK15" s="19">
        <v>7.3</v>
      </c>
      <c r="CL15" s="19">
        <v>6.6</v>
      </c>
      <c r="CM15" s="19">
        <v>7.3</v>
      </c>
      <c r="CN15" s="19">
        <v>6.7</v>
      </c>
      <c r="CO15" s="19">
        <v>7.3</v>
      </c>
      <c r="CP15" s="19">
        <v>6.8</v>
      </c>
      <c r="CQ15" s="19">
        <v>7.4</v>
      </c>
      <c r="CR15" s="19">
        <v>6.9</v>
      </c>
      <c r="CS15" s="19">
        <v>7.4</v>
      </c>
      <c r="CT15" s="19">
        <v>6.9</v>
      </c>
      <c r="CU15" s="19">
        <v>7.5</v>
      </c>
    </row>
    <row r="16" spans="1:99" ht="15.75" x14ac:dyDescent="0.25">
      <c r="A16" s="2" t="s">
        <v>6</v>
      </c>
      <c r="B16" s="14">
        <v>6.1</v>
      </c>
      <c r="C16" s="14">
        <v>7</v>
      </c>
      <c r="D16" s="14">
        <v>6.1</v>
      </c>
      <c r="E16" s="14">
        <v>7</v>
      </c>
      <c r="F16" s="14">
        <v>6.2</v>
      </c>
      <c r="G16" s="14">
        <v>7.2</v>
      </c>
      <c r="H16" s="14">
        <v>6.4</v>
      </c>
      <c r="I16" s="14">
        <v>7.4</v>
      </c>
      <c r="J16" s="14">
        <v>6.4</v>
      </c>
      <c r="K16" s="14">
        <v>7.4</v>
      </c>
      <c r="L16" s="14">
        <v>6.4</v>
      </c>
      <c r="M16" s="14">
        <v>7.4</v>
      </c>
      <c r="N16" s="14">
        <v>6.6</v>
      </c>
      <c r="O16" s="14">
        <v>7.4</v>
      </c>
      <c r="P16" s="14">
        <v>6.6</v>
      </c>
      <c r="Q16" s="14">
        <v>7.4</v>
      </c>
      <c r="R16" s="14">
        <v>6.7</v>
      </c>
      <c r="S16" s="14">
        <v>7.5</v>
      </c>
      <c r="T16" s="14">
        <v>6.7</v>
      </c>
      <c r="U16" s="14">
        <v>7.5</v>
      </c>
      <c r="V16" s="14">
        <v>6.7</v>
      </c>
      <c r="W16" s="14">
        <v>7.5</v>
      </c>
      <c r="X16" s="14">
        <v>6.7</v>
      </c>
      <c r="Y16" s="14">
        <v>7.6</v>
      </c>
      <c r="Z16" s="14">
        <v>6.7</v>
      </c>
      <c r="AA16" s="14">
        <v>7.6</v>
      </c>
      <c r="AB16" s="14">
        <v>6.7</v>
      </c>
      <c r="AC16" s="14">
        <v>7.6</v>
      </c>
      <c r="AD16" s="14">
        <v>6.8</v>
      </c>
      <c r="AE16" s="14">
        <v>7.6</v>
      </c>
      <c r="AF16" s="14">
        <v>7</v>
      </c>
      <c r="AG16" s="14">
        <v>7.6</v>
      </c>
      <c r="AH16" s="14">
        <v>7.1</v>
      </c>
      <c r="AI16" s="14">
        <v>7.6</v>
      </c>
      <c r="AJ16" s="13">
        <v>7.1</v>
      </c>
      <c r="AK16" s="13">
        <v>7.6</v>
      </c>
      <c r="AL16" s="13">
        <v>7.1</v>
      </c>
      <c r="AM16" s="13">
        <v>7.6</v>
      </c>
      <c r="AN16" s="13">
        <v>7.2</v>
      </c>
      <c r="AO16" s="13">
        <v>7.8</v>
      </c>
      <c r="AP16" s="13">
        <v>7.2</v>
      </c>
      <c r="AQ16" s="13">
        <v>7.7</v>
      </c>
      <c r="AR16" s="13">
        <v>7.2</v>
      </c>
      <c r="AS16" s="13">
        <v>7.7</v>
      </c>
      <c r="AT16" s="20">
        <v>1.1000000000000001</v>
      </c>
      <c r="AU16" s="20">
        <v>7.7</v>
      </c>
      <c r="AV16" s="20">
        <v>7</v>
      </c>
      <c r="AW16" s="20">
        <v>7.6</v>
      </c>
      <c r="AX16" s="20">
        <v>7</v>
      </c>
      <c r="AY16" s="20">
        <v>7.6</v>
      </c>
      <c r="AZ16" s="20">
        <v>7</v>
      </c>
      <c r="BA16" s="20">
        <v>7.6</v>
      </c>
      <c r="BB16" s="20">
        <v>7</v>
      </c>
      <c r="BC16" s="20">
        <v>7.6</v>
      </c>
      <c r="BD16" s="20">
        <v>7</v>
      </c>
      <c r="BE16" s="20">
        <v>7.6</v>
      </c>
      <c r="BF16" s="20">
        <v>7.1</v>
      </c>
      <c r="BG16" s="20">
        <v>7.6</v>
      </c>
      <c r="BH16" s="20">
        <v>7.1</v>
      </c>
      <c r="BI16" s="20">
        <v>7.6</v>
      </c>
      <c r="BJ16" s="20">
        <v>7.1</v>
      </c>
      <c r="BK16" s="20">
        <v>7.6</v>
      </c>
      <c r="BL16" s="20">
        <v>7.2</v>
      </c>
      <c r="BM16" s="20">
        <v>7.6</v>
      </c>
      <c r="BN16" s="20">
        <v>7.2</v>
      </c>
      <c r="BO16" s="20">
        <v>7.7</v>
      </c>
      <c r="BP16" s="20">
        <v>7.2</v>
      </c>
      <c r="BQ16" s="20">
        <v>7.7</v>
      </c>
      <c r="BR16" s="20">
        <v>7.2</v>
      </c>
      <c r="BS16" s="20">
        <v>7.7</v>
      </c>
      <c r="BT16" s="20">
        <v>7.2</v>
      </c>
      <c r="BU16" s="20">
        <v>7.5</v>
      </c>
      <c r="BV16" s="20">
        <v>6.9</v>
      </c>
      <c r="BW16" s="20">
        <v>7.4</v>
      </c>
      <c r="BX16" s="20">
        <v>6.5</v>
      </c>
      <c r="BY16" s="20">
        <v>7.3</v>
      </c>
      <c r="BZ16" s="20">
        <v>6.4</v>
      </c>
      <c r="CA16" s="20">
        <v>7.2</v>
      </c>
      <c r="CB16" s="20">
        <v>6.2</v>
      </c>
      <c r="CC16" s="20">
        <v>7.1</v>
      </c>
      <c r="CD16" s="20">
        <v>6</v>
      </c>
      <c r="CE16" s="20">
        <v>7</v>
      </c>
      <c r="CF16" s="20">
        <v>6</v>
      </c>
      <c r="CG16" s="20">
        <v>6.9</v>
      </c>
      <c r="CH16" s="20">
        <v>6.1</v>
      </c>
      <c r="CI16" s="20">
        <v>6.9</v>
      </c>
      <c r="CJ16" s="20">
        <v>6.2</v>
      </c>
      <c r="CK16" s="20">
        <v>7.1</v>
      </c>
      <c r="CL16" s="20">
        <v>6.3</v>
      </c>
      <c r="CM16" s="20">
        <v>7.1</v>
      </c>
      <c r="CN16" s="20">
        <v>6.4</v>
      </c>
      <c r="CO16" s="20">
        <v>7.1</v>
      </c>
      <c r="CP16" s="20">
        <v>6.5</v>
      </c>
      <c r="CQ16" s="20">
        <v>7.2</v>
      </c>
      <c r="CR16" s="20">
        <v>6.7</v>
      </c>
      <c r="CS16" s="20">
        <v>7.2</v>
      </c>
      <c r="CT16" s="20">
        <v>6.7</v>
      </c>
      <c r="CU16" s="20">
        <v>7.3</v>
      </c>
    </row>
    <row r="17" spans="1:99" ht="15.75" x14ac:dyDescent="0.25">
      <c r="A17" s="3" t="s">
        <v>7</v>
      </c>
      <c r="B17" s="13">
        <v>5.5</v>
      </c>
      <c r="C17" s="13">
        <v>6</v>
      </c>
      <c r="D17" s="13">
        <v>5.5</v>
      </c>
      <c r="E17" s="13">
        <v>6</v>
      </c>
      <c r="F17" s="13">
        <v>5.5</v>
      </c>
      <c r="G17" s="13">
        <v>6.1</v>
      </c>
      <c r="H17" s="13">
        <v>5.7</v>
      </c>
      <c r="I17" s="13">
        <v>6.2</v>
      </c>
      <c r="J17" s="13">
        <v>5.7</v>
      </c>
      <c r="K17" s="13">
        <v>6.2</v>
      </c>
      <c r="L17" s="13">
        <v>5.7</v>
      </c>
      <c r="M17" s="13">
        <v>6.2</v>
      </c>
      <c r="N17" s="13">
        <v>5.9</v>
      </c>
      <c r="O17" s="13">
        <v>6.4</v>
      </c>
      <c r="P17" s="13">
        <v>5.9</v>
      </c>
      <c r="Q17" s="13">
        <v>6.4</v>
      </c>
      <c r="R17" s="13">
        <v>6</v>
      </c>
      <c r="S17" s="13">
        <v>6.5</v>
      </c>
      <c r="T17" s="13">
        <v>6</v>
      </c>
      <c r="U17" s="13">
        <v>6.5</v>
      </c>
      <c r="V17" s="13">
        <v>6</v>
      </c>
      <c r="W17" s="13">
        <v>6.5</v>
      </c>
      <c r="X17" s="13">
        <v>6</v>
      </c>
      <c r="Y17" s="13">
        <v>6.6</v>
      </c>
      <c r="Z17" s="13">
        <v>6</v>
      </c>
      <c r="AA17" s="13">
        <v>6.6</v>
      </c>
      <c r="AB17" s="13">
        <v>6</v>
      </c>
      <c r="AC17" s="13">
        <v>6.6</v>
      </c>
      <c r="AD17" s="13">
        <v>6.1</v>
      </c>
      <c r="AE17" s="13">
        <v>6.6</v>
      </c>
      <c r="AF17" s="13">
        <v>6.3</v>
      </c>
      <c r="AG17" s="13">
        <v>6.6</v>
      </c>
      <c r="AH17" s="13">
        <v>6.4</v>
      </c>
      <c r="AI17" s="13">
        <v>6.6</v>
      </c>
      <c r="AJ17" s="14">
        <v>6.4</v>
      </c>
      <c r="AK17" s="14">
        <v>6.6</v>
      </c>
      <c r="AL17" s="14">
        <v>6.4</v>
      </c>
      <c r="AM17" s="14">
        <v>6.6</v>
      </c>
      <c r="AN17" s="14">
        <v>6.4</v>
      </c>
      <c r="AO17" s="14">
        <v>6.6</v>
      </c>
      <c r="AP17" s="14">
        <v>6.4</v>
      </c>
      <c r="AQ17" s="14">
        <v>6.6</v>
      </c>
      <c r="AR17" s="14">
        <v>6.4</v>
      </c>
      <c r="AS17" s="14">
        <v>6.6</v>
      </c>
      <c r="AT17" s="19">
        <v>6.3</v>
      </c>
      <c r="AU17" s="19">
        <v>6.5</v>
      </c>
      <c r="AV17" s="19">
        <v>6.2</v>
      </c>
      <c r="AW17" s="19">
        <v>6.3</v>
      </c>
      <c r="AX17" s="19">
        <v>6.2</v>
      </c>
      <c r="AY17" s="19">
        <v>6.3</v>
      </c>
      <c r="AZ17" s="19">
        <v>6.2</v>
      </c>
      <c r="BA17" s="19">
        <v>6.3</v>
      </c>
      <c r="BB17" s="19">
        <v>6.2</v>
      </c>
      <c r="BC17" s="19">
        <v>6.3</v>
      </c>
      <c r="BD17" s="19">
        <v>6.2</v>
      </c>
      <c r="BE17" s="19">
        <v>6.3</v>
      </c>
      <c r="BF17" s="19">
        <v>6.2</v>
      </c>
      <c r="BG17" s="19">
        <v>6.3</v>
      </c>
      <c r="BH17" s="19">
        <v>6.2</v>
      </c>
      <c r="BI17" s="19">
        <v>6.3</v>
      </c>
      <c r="BJ17" s="19">
        <v>6.2</v>
      </c>
      <c r="BK17" s="19">
        <v>6.3</v>
      </c>
      <c r="BL17" s="19">
        <v>6.3</v>
      </c>
      <c r="BM17" s="19">
        <v>6.4</v>
      </c>
      <c r="BN17" s="19">
        <v>6.3</v>
      </c>
      <c r="BO17" s="19">
        <v>6.5</v>
      </c>
      <c r="BP17" s="19">
        <v>6.3</v>
      </c>
      <c r="BQ17" s="19">
        <v>6.5</v>
      </c>
      <c r="BR17" s="19">
        <v>6.3</v>
      </c>
      <c r="BS17" s="19">
        <v>6.5</v>
      </c>
      <c r="BT17" s="19">
        <v>6.3</v>
      </c>
      <c r="BU17" s="19">
        <v>6.5</v>
      </c>
      <c r="BV17" s="19">
        <v>6.3</v>
      </c>
      <c r="BW17" s="19">
        <v>6.5</v>
      </c>
      <c r="BX17" s="19">
        <v>6</v>
      </c>
      <c r="BY17" s="19">
        <v>6.4</v>
      </c>
      <c r="BZ17" s="19">
        <v>5.9</v>
      </c>
      <c r="CA17" s="19">
        <v>6.3</v>
      </c>
      <c r="CB17" s="19">
        <v>5.6</v>
      </c>
      <c r="CC17" s="19">
        <v>6</v>
      </c>
      <c r="CD17" s="19">
        <v>5.4</v>
      </c>
      <c r="CE17" s="19">
        <v>5.8</v>
      </c>
      <c r="CF17" s="19">
        <v>5.4</v>
      </c>
      <c r="CG17" s="19">
        <v>5.8</v>
      </c>
      <c r="CH17" s="19">
        <v>5.5</v>
      </c>
      <c r="CI17" s="19">
        <v>5.9</v>
      </c>
      <c r="CJ17" s="19">
        <v>5.6</v>
      </c>
      <c r="CK17" s="19">
        <v>6</v>
      </c>
      <c r="CL17" s="19">
        <v>5.8</v>
      </c>
      <c r="CM17" s="19">
        <v>6.1</v>
      </c>
      <c r="CN17" s="19">
        <v>5.9</v>
      </c>
      <c r="CO17" s="19">
        <v>6.2</v>
      </c>
      <c r="CP17" s="19">
        <v>6</v>
      </c>
      <c r="CQ17" s="19">
        <v>6.3</v>
      </c>
      <c r="CR17" s="19">
        <v>6.1</v>
      </c>
      <c r="CS17" s="19">
        <v>6.4</v>
      </c>
      <c r="CT17" s="19">
        <v>6.1</v>
      </c>
      <c r="CU17" s="19">
        <v>6.5</v>
      </c>
    </row>
    <row r="18" spans="1:99" ht="15.75" x14ac:dyDescent="0.25">
      <c r="A18" s="2" t="s">
        <v>8</v>
      </c>
      <c r="B18" s="14">
        <v>3</v>
      </c>
      <c r="C18" s="14">
        <v>5.4</v>
      </c>
      <c r="D18" s="14">
        <v>3</v>
      </c>
      <c r="E18" s="14">
        <v>5.4</v>
      </c>
      <c r="F18" s="14">
        <v>3</v>
      </c>
      <c r="G18" s="14">
        <v>5.4</v>
      </c>
      <c r="H18" s="14">
        <v>3.2</v>
      </c>
      <c r="I18" s="14">
        <v>5.6</v>
      </c>
      <c r="J18" s="14">
        <v>3.2</v>
      </c>
      <c r="K18" s="14">
        <v>5.6</v>
      </c>
      <c r="L18" s="14">
        <v>3.2</v>
      </c>
      <c r="M18" s="14">
        <v>5.6</v>
      </c>
      <c r="N18" s="14">
        <v>3.5</v>
      </c>
      <c r="O18" s="14">
        <v>5.7</v>
      </c>
      <c r="P18" s="14">
        <v>3.5</v>
      </c>
      <c r="Q18" s="14">
        <v>5.7</v>
      </c>
      <c r="R18" s="14">
        <v>3.5</v>
      </c>
      <c r="S18" s="14">
        <v>5.8</v>
      </c>
      <c r="T18" s="14">
        <v>3.5</v>
      </c>
      <c r="U18" s="14">
        <v>5.8</v>
      </c>
      <c r="V18" s="14">
        <v>3.5</v>
      </c>
      <c r="W18" s="14">
        <v>5.8</v>
      </c>
      <c r="X18" s="14">
        <v>3.5</v>
      </c>
      <c r="Y18" s="14">
        <v>5.8</v>
      </c>
      <c r="Z18" s="14">
        <v>3.5</v>
      </c>
      <c r="AA18" s="14">
        <v>5.8</v>
      </c>
      <c r="AB18" s="14">
        <v>3.5</v>
      </c>
      <c r="AC18" s="14">
        <v>5.8</v>
      </c>
      <c r="AD18" s="14">
        <v>3.5</v>
      </c>
      <c r="AE18" s="14">
        <v>5.8</v>
      </c>
      <c r="AF18" s="14">
        <v>3.5</v>
      </c>
      <c r="AG18" s="14">
        <v>5.8</v>
      </c>
      <c r="AH18" s="14">
        <v>3.5</v>
      </c>
      <c r="AI18" s="14">
        <v>5.8</v>
      </c>
      <c r="AJ18" s="13">
        <v>3.5</v>
      </c>
      <c r="AK18" s="13">
        <v>5.8</v>
      </c>
      <c r="AL18" s="13">
        <v>3.5</v>
      </c>
      <c r="AM18" s="13">
        <v>5.8</v>
      </c>
      <c r="AN18" s="13">
        <v>3.5</v>
      </c>
      <c r="AO18" s="13">
        <v>5.8</v>
      </c>
      <c r="AP18" s="13">
        <v>3.5</v>
      </c>
      <c r="AQ18" s="13">
        <v>5.8</v>
      </c>
      <c r="AR18" s="13">
        <v>3.5</v>
      </c>
      <c r="AS18" s="13">
        <v>5.8</v>
      </c>
      <c r="AT18" s="20">
        <v>3.5</v>
      </c>
      <c r="AU18" s="20">
        <v>5.8</v>
      </c>
      <c r="AV18" s="20">
        <v>3.5</v>
      </c>
      <c r="AW18" s="20">
        <v>5.8</v>
      </c>
      <c r="AX18" s="20">
        <v>3.5</v>
      </c>
      <c r="AY18" s="20">
        <v>5.8</v>
      </c>
      <c r="AZ18" s="20">
        <v>3.5</v>
      </c>
      <c r="BA18" s="20">
        <v>5.8</v>
      </c>
      <c r="BB18" s="20">
        <v>3.5</v>
      </c>
      <c r="BC18" s="20">
        <v>5.8</v>
      </c>
      <c r="BD18" s="20">
        <v>3.5</v>
      </c>
      <c r="BE18" s="20">
        <v>5.8</v>
      </c>
      <c r="BF18" s="20">
        <v>3.5</v>
      </c>
      <c r="BG18" s="20">
        <v>5.8</v>
      </c>
      <c r="BH18" s="20">
        <v>3.5</v>
      </c>
      <c r="BI18" s="20">
        <v>5.8</v>
      </c>
      <c r="BJ18" s="20">
        <v>3.5</v>
      </c>
      <c r="BK18" s="20">
        <v>5.8</v>
      </c>
      <c r="BL18" s="20">
        <v>3.5</v>
      </c>
      <c r="BM18" s="20">
        <v>5.8</v>
      </c>
      <c r="BN18" s="20">
        <v>3.5</v>
      </c>
      <c r="BO18" s="20">
        <v>5.8</v>
      </c>
      <c r="BP18" s="20">
        <v>3.5</v>
      </c>
      <c r="BQ18" s="20">
        <v>5.8</v>
      </c>
      <c r="BR18" s="20">
        <v>3.5</v>
      </c>
      <c r="BS18" s="20">
        <v>5.8</v>
      </c>
      <c r="BT18" s="20">
        <v>3.5</v>
      </c>
      <c r="BU18" s="20">
        <v>5.8</v>
      </c>
      <c r="BV18" s="20">
        <v>3.5</v>
      </c>
      <c r="BW18" s="20">
        <v>5.8</v>
      </c>
      <c r="BX18" s="20">
        <v>3.5</v>
      </c>
      <c r="BY18" s="20">
        <v>5.7</v>
      </c>
      <c r="BZ18" s="20">
        <v>3.5</v>
      </c>
      <c r="CA18" s="20">
        <v>5.6</v>
      </c>
      <c r="CB18" s="20">
        <v>3.5</v>
      </c>
      <c r="CC18" s="20">
        <v>5.5</v>
      </c>
      <c r="CD18" s="20">
        <v>3.5</v>
      </c>
      <c r="CE18" s="20">
        <v>5.3</v>
      </c>
      <c r="CF18" s="20">
        <v>3.5</v>
      </c>
      <c r="CG18" s="20">
        <v>5.3</v>
      </c>
      <c r="CH18" s="20">
        <v>3.5</v>
      </c>
      <c r="CI18" s="20">
        <v>5.3</v>
      </c>
      <c r="CJ18" s="20">
        <v>3.5</v>
      </c>
      <c r="CK18" s="20">
        <v>5.3</v>
      </c>
      <c r="CL18" s="20">
        <v>3.5</v>
      </c>
      <c r="CM18" s="20">
        <v>5.3</v>
      </c>
      <c r="CN18" s="20">
        <v>3.5</v>
      </c>
      <c r="CO18" s="20">
        <v>5.3</v>
      </c>
      <c r="CP18" s="20">
        <v>3.5</v>
      </c>
      <c r="CQ18" s="20">
        <v>5.3</v>
      </c>
      <c r="CR18" s="20">
        <v>3.5</v>
      </c>
      <c r="CS18" s="20">
        <v>5.5</v>
      </c>
      <c r="CT18" s="20">
        <v>3.5</v>
      </c>
      <c r="CU18" s="20">
        <v>5.5</v>
      </c>
    </row>
    <row r="19" spans="1:99" ht="15.75" x14ac:dyDescent="0.25">
      <c r="A19" s="3" t="s">
        <v>9</v>
      </c>
      <c r="B19" s="13">
        <v>8.4</v>
      </c>
      <c r="C19" s="13">
        <v>9</v>
      </c>
      <c r="D19" s="13">
        <v>8.4</v>
      </c>
      <c r="E19" s="13">
        <v>9</v>
      </c>
      <c r="F19" s="13">
        <v>8.4</v>
      </c>
      <c r="G19" s="13">
        <v>9</v>
      </c>
      <c r="H19" s="13">
        <v>8.6</v>
      </c>
      <c r="I19" s="13">
        <v>9.1999999999999993</v>
      </c>
      <c r="J19" s="13">
        <v>8.6</v>
      </c>
      <c r="K19" s="13">
        <v>9.1999999999999993</v>
      </c>
      <c r="L19" s="13">
        <v>8.6</v>
      </c>
      <c r="M19" s="13">
        <v>9.1999999999999993</v>
      </c>
      <c r="N19" s="13">
        <v>8.6</v>
      </c>
      <c r="O19" s="13">
        <v>9.1999999999999993</v>
      </c>
      <c r="P19" s="13">
        <v>8.6</v>
      </c>
      <c r="Q19" s="13">
        <v>9.1999999999999993</v>
      </c>
      <c r="R19" s="13">
        <v>8.6</v>
      </c>
      <c r="S19" s="13">
        <v>9.1999999999999993</v>
      </c>
      <c r="T19" s="13">
        <v>8.6</v>
      </c>
      <c r="U19" s="13">
        <v>9.1999999999999993</v>
      </c>
      <c r="V19" s="13">
        <v>8.6</v>
      </c>
      <c r="W19" s="13">
        <v>9.1999999999999993</v>
      </c>
      <c r="X19" s="13">
        <v>8.5</v>
      </c>
      <c r="Y19" s="13">
        <v>9</v>
      </c>
      <c r="Z19" s="13">
        <v>8.5</v>
      </c>
      <c r="AA19" s="13">
        <v>9</v>
      </c>
      <c r="AB19" s="13">
        <v>8.5</v>
      </c>
      <c r="AC19" s="13">
        <v>9</v>
      </c>
      <c r="AD19" s="13">
        <v>8.5</v>
      </c>
      <c r="AE19" s="13">
        <v>8.9</v>
      </c>
      <c r="AF19" s="13">
        <v>8</v>
      </c>
      <c r="AG19" s="13">
        <v>9</v>
      </c>
      <c r="AH19" s="13">
        <v>7.8</v>
      </c>
      <c r="AI19" s="13">
        <v>9</v>
      </c>
      <c r="AJ19" s="14">
        <v>7.8</v>
      </c>
      <c r="AK19" s="14">
        <v>9</v>
      </c>
      <c r="AL19" s="14">
        <v>7.8</v>
      </c>
      <c r="AM19" s="14">
        <v>9</v>
      </c>
      <c r="AN19" s="14">
        <v>7.8</v>
      </c>
      <c r="AO19" s="14">
        <v>9</v>
      </c>
      <c r="AP19" s="14">
        <v>7.8</v>
      </c>
      <c r="AQ19" s="14">
        <v>8.9</v>
      </c>
      <c r="AR19" s="14">
        <v>7.8</v>
      </c>
      <c r="AS19" s="14">
        <v>8.9</v>
      </c>
      <c r="AT19" s="19">
        <v>7.8</v>
      </c>
      <c r="AU19" s="19">
        <v>9</v>
      </c>
      <c r="AV19" s="19">
        <v>7.8</v>
      </c>
      <c r="AW19" s="19">
        <v>9</v>
      </c>
      <c r="AX19" s="19">
        <v>7.8</v>
      </c>
      <c r="AY19" s="19">
        <v>9</v>
      </c>
      <c r="AZ19" s="19">
        <v>7.8</v>
      </c>
      <c r="BA19" s="19">
        <v>9</v>
      </c>
      <c r="BB19" s="19">
        <v>7.8</v>
      </c>
      <c r="BC19" s="19">
        <v>9</v>
      </c>
      <c r="BD19" s="19">
        <v>7.8</v>
      </c>
      <c r="BE19" s="19">
        <v>9</v>
      </c>
      <c r="BF19" s="19">
        <v>7.8</v>
      </c>
      <c r="BG19" s="19">
        <v>9</v>
      </c>
      <c r="BH19" s="19">
        <v>7.8</v>
      </c>
      <c r="BI19" s="19">
        <v>9</v>
      </c>
      <c r="BJ19" s="19">
        <v>7.8</v>
      </c>
      <c r="BK19" s="19">
        <v>9</v>
      </c>
      <c r="BL19" s="19">
        <v>7.8</v>
      </c>
      <c r="BM19" s="19">
        <v>9.1999999999999993</v>
      </c>
      <c r="BN19" s="19">
        <v>8.1999999999999993</v>
      </c>
      <c r="BO19" s="19">
        <v>9.8000000000000007</v>
      </c>
      <c r="BP19" s="19">
        <v>9.5</v>
      </c>
      <c r="BQ19" s="19">
        <v>10</v>
      </c>
      <c r="BR19" s="19">
        <v>9.5</v>
      </c>
      <c r="BS19" s="19">
        <v>10</v>
      </c>
      <c r="BT19" s="19">
        <v>9.3000000000000007</v>
      </c>
      <c r="BU19" s="19">
        <v>10</v>
      </c>
      <c r="BV19" s="19">
        <v>9.3000000000000007</v>
      </c>
      <c r="BW19" s="19">
        <v>10</v>
      </c>
      <c r="BX19" s="19">
        <v>9.1999999999999993</v>
      </c>
      <c r="BY19" s="19">
        <v>9.9</v>
      </c>
      <c r="BZ19" s="19">
        <v>9.1</v>
      </c>
      <c r="CA19" s="19">
        <v>9.6999999999999993</v>
      </c>
      <c r="CB19" s="19">
        <v>8</v>
      </c>
      <c r="CC19" s="19">
        <v>9.1999999999999993</v>
      </c>
      <c r="CD19" s="19">
        <v>8</v>
      </c>
      <c r="CE19" s="19">
        <v>9.1999999999999993</v>
      </c>
      <c r="CF19" s="19">
        <v>8</v>
      </c>
      <c r="CG19" s="19">
        <v>9.1999999999999993</v>
      </c>
      <c r="CH19" s="19">
        <v>8.1999999999999993</v>
      </c>
      <c r="CI19" s="19">
        <v>9.3000000000000007</v>
      </c>
      <c r="CJ19" s="19">
        <v>8.1999999999999993</v>
      </c>
      <c r="CK19" s="19">
        <v>9.3000000000000007</v>
      </c>
      <c r="CL19" s="19">
        <v>8.3000000000000007</v>
      </c>
      <c r="CM19" s="19">
        <v>9.5</v>
      </c>
      <c r="CN19" s="19">
        <v>8.4</v>
      </c>
      <c r="CO19" s="19">
        <v>9.8000000000000007</v>
      </c>
      <c r="CP19" s="19">
        <v>8.5</v>
      </c>
      <c r="CQ19" s="19">
        <v>10</v>
      </c>
      <c r="CR19" s="19">
        <v>8.6</v>
      </c>
      <c r="CS19" s="19">
        <v>10.3</v>
      </c>
      <c r="CT19" s="19">
        <v>8.6999999999999993</v>
      </c>
      <c r="CU19" s="19">
        <v>10.4</v>
      </c>
    </row>
    <row r="20" spans="1:99" ht="16.5" thickBot="1" x14ac:dyDescent="0.3">
      <c r="A20" s="2" t="s">
        <v>18</v>
      </c>
      <c r="B20" s="14">
        <v>9.4</v>
      </c>
      <c r="C20" s="14">
        <v>9.8000000000000007</v>
      </c>
      <c r="D20" s="14">
        <v>9.4</v>
      </c>
      <c r="E20" s="14">
        <v>9.8000000000000007</v>
      </c>
      <c r="F20" s="14">
        <v>9.4</v>
      </c>
      <c r="G20" s="14">
        <v>9.8000000000000007</v>
      </c>
      <c r="H20" s="14">
        <v>9.6</v>
      </c>
      <c r="I20" s="14">
        <v>10</v>
      </c>
      <c r="J20" s="14">
        <v>9.6</v>
      </c>
      <c r="K20" s="14">
        <v>10</v>
      </c>
      <c r="L20" s="14">
        <v>9.6</v>
      </c>
      <c r="M20" s="14">
        <v>10</v>
      </c>
      <c r="N20" s="14">
        <v>9.6</v>
      </c>
      <c r="O20" s="14">
        <v>10</v>
      </c>
      <c r="P20" s="14">
        <v>9.6</v>
      </c>
      <c r="Q20" s="14">
        <v>10</v>
      </c>
      <c r="R20" s="14">
        <v>9.6</v>
      </c>
      <c r="S20" s="14">
        <v>10</v>
      </c>
      <c r="T20" s="14">
        <v>9.6</v>
      </c>
      <c r="U20" s="14">
        <v>10</v>
      </c>
      <c r="V20" s="14">
        <v>9.6</v>
      </c>
      <c r="W20" s="14">
        <v>10</v>
      </c>
      <c r="X20" s="14">
        <v>9.5</v>
      </c>
      <c r="Y20" s="14">
        <v>9.8000000000000007</v>
      </c>
      <c r="Z20" s="14">
        <v>9.5</v>
      </c>
      <c r="AA20" s="14">
        <v>9.8000000000000007</v>
      </c>
      <c r="AB20" s="14">
        <v>9.5</v>
      </c>
      <c r="AC20" s="14">
        <v>9.8000000000000007</v>
      </c>
      <c r="AD20" s="14">
        <v>9.5</v>
      </c>
      <c r="AE20" s="14">
        <v>9.6999999999999993</v>
      </c>
      <c r="AF20" s="14">
        <v>9.5</v>
      </c>
      <c r="AG20" s="14">
        <v>9.8000000000000007</v>
      </c>
      <c r="AH20" s="14">
        <v>9.5</v>
      </c>
      <c r="AI20" s="14">
        <v>10</v>
      </c>
      <c r="AJ20" s="13">
        <v>9.5</v>
      </c>
      <c r="AK20" s="13">
        <v>10</v>
      </c>
      <c r="AL20" s="13">
        <v>9.5</v>
      </c>
      <c r="AM20" s="13">
        <v>10</v>
      </c>
      <c r="AN20" s="13">
        <v>9.5</v>
      </c>
      <c r="AO20" s="13">
        <v>10</v>
      </c>
      <c r="AP20" s="13">
        <v>9.5</v>
      </c>
      <c r="AQ20" s="13">
        <v>9.8000000000000007</v>
      </c>
      <c r="AR20" s="13">
        <v>9.5</v>
      </c>
      <c r="AS20" s="13">
        <v>9.8000000000000007</v>
      </c>
      <c r="AT20" s="20">
        <v>9.5</v>
      </c>
      <c r="AU20" s="20">
        <v>10</v>
      </c>
      <c r="AV20" s="20">
        <v>9.5</v>
      </c>
      <c r="AW20" s="20">
        <v>10</v>
      </c>
      <c r="AX20" s="20">
        <v>9.5</v>
      </c>
      <c r="AY20" s="20">
        <v>10</v>
      </c>
      <c r="AZ20" s="20">
        <v>9.3000000000000007</v>
      </c>
      <c r="BA20" s="20">
        <v>9.8000000000000007</v>
      </c>
      <c r="BB20" s="20">
        <v>9.3000000000000007</v>
      </c>
      <c r="BC20" s="20">
        <v>9.8000000000000007</v>
      </c>
      <c r="BD20" s="20">
        <v>9.3000000000000007</v>
      </c>
      <c r="BE20" s="20">
        <v>9.8000000000000007</v>
      </c>
      <c r="BF20" s="20">
        <v>9.3000000000000007</v>
      </c>
      <c r="BG20" s="20">
        <v>9.8000000000000007</v>
      </c>
      <c r="BH20" s="20">
        <v>9.3000000000000007</v>
      </c>
      <c r="BI20" s="20">
        <v>9.8000000000000007</v>
      </c>
      <c r="BJ20" s="20">
        <v>9.3000000000000007</v>
      </c>
      <c r="BK20" s="20">
        <v>9.8000000000000007</v>
      </c>
      <c r="BL20" s="20">
        <v>9.3000000000000007</v>
      </c>
      <c r="BM20" s="20">
        <v>10</v>
      </c>
      <c r="BN20" s="20">
        <v>9.5</v>
      </c>
      <c r="BO20" s="20">
        <v>10.6</v>
      </c>
      <c r="BP20" s="20">
        <v>11</v>
      </c>
      <c r="BQ20" s="20">
        <v>12</v>
      </c>
      <c r="BR20" s="20">
        <v>11</v>
      </c>
      <c r="BS20" s="20">
        <v>12</v>
      </c>
      <c r="BT20" s="20">
        <v>10.8</v>
      </c>
      <c r="BU20" s="20">
        <v>12</v>
      </c>
      <c r="BV20" s="20">
        <v>10.8</v>
      </c>
      <c r="BW20" s="20">
        <v>12</v>
      </c>
      <c r="BX20" s="20">
        <v>10.7</v>
      </c>
      <c r="BY20" s="20">
        <v>11.8</v>
      </c>
      <c r="BZ20" s="20">
        <v>10.7</v>
      </c>
      <c r="CA20" s="20">
        <v>11.7</v>
      </c>
      <c r="CB20" s="20">
        <v>9.1</v>
      </c>
      <c r="CC20" s="20">
        <v>10.199999999999999</v>
      </c>
      <c r="CD20" s="20">
        <v>9.1</v>
      </c>
      <c r="CE20" s="20">
        <v>10.199999999999999</v>
      </c>
      <c r="CF20" s="20">
        <v>9.1</v>
      </c>
      <c r="CG20" s="20">
        <v>10.199999999999999</v>
      </c>
      <c r="CH20" s="20">
        <v>9.1999999999999993</v>
      </c>
      <c r="CI20" s="20">
        <v>10.5</v>
      </c>
      <c r="CJ20" s="20">
        <v>9.1999999999999993</v>
      </c>
      <c r="CK20" s="20">
        <v>10.5</v>
      </c>
      <c r="CL20" s="20">
        <v>9.4</v>
      </c>
      <c r="CM20" s="20">
        <v>10.8</v>
      </c>
      <c r="CN20" s="20">
        <v>9.5</v>
      </c>
      <c r="CO20" s="20">
        <v>11.1</v>
      </c>
      <c r="CP20" s="20">
        <v>9.6999999999999993</v>
      </c>
      <c r="CQ20" s="20">
        <v>11.4</v>
      </c>
      <c r="CR20" s="20">
        <v>9.8000000000000007</v>
      </c>
      <c r="CS20" s="20">
        <v>11.6</v>
      </c>
      <c r="CT20" s="20">
        <v>9.9</v>
      </c>
      <c r="CU20" s="20">
        <v>11.7</v>
      </c>
    </row>
    <row r="21" spans="1:99" ht="16.5" hidden="1" customHeight="1" outlineLevel="1" thickBot="1" x14ac:dyDescent="0.3">
      <c r="A21" s="2" t="s">
        <v>24</v>
      </c>
      <c r="B21" s="164"/>
      <c r="C21" s="165"/>
      <c r="D21" s="164"/>
      <c r="E21" s="165"/>
      <c r="F21" s="164"/>
      <c r="G21" s="165"/>
      <c r="H21" s="164"/>
      <c r="I21" s="165"/>
      <c r="J21" s="164"/>
      <c r="K21" s="165"/>
      <c r="L21" s="164"/>
      <c r="M21" s="165"/>
      <c r="N21" s="164"/>
      <c r="O21" s="165"/>
      <c r="P21" s="164"/>
      <c r="Q21" s="165"/>
      <c r="R21" s="164"/>
      <c r="S21" s="165"/>
      <c r="T21" s="164"/>
      <c r="U21" s="165"/>
      <c r="V21" s="164"/>
      <c r="W21" s="165"/>
      <c r="X21" s="164"/>
      <c r="Y21" s="165"/>
      <c r="Z21" s="164"/>
      <c r="AA21" s="165"/>
      <c r="AB21" s="164"/>
      <c r="AC21" s="165"/>
      <c r="AD21" s="164"/>
      <c r="AE21" s="165"/>
      <c r="AF21" s="164"/>
      <c r="AG21" s="165"/>
      <c r="AH21" s="164"/>
      <c r="AI21" s="165"/>
      <c r="AJ21" s="164"/>
      <c r="AK21" s="165"/>
      <c r="AL21" s="164"/>
      <c r="AM21" s="165"/>
      <c r="AN21" s="164"/>
      <c r="AO21" s="165"/>
      <c r="AP21" s="17">
        <v>7.8</v>
      </c>
      <c r="AQ21" s="18">
        <v>8.9</v>
      </c>
      <c r="AR21" s="17">
        <v>7.8</v>
      </c>
      <c r="AS21" s="18">
        <v>8.9</v>
      </c>
      <c r="AT21" s="17">
        <v>7.8</v>
      </c>
      <c r="AU21" s="18">
        <v>8.9</v>
      </c>
      <c r="AV21" s="17">
        <v>7.8</v>
      </c>
      <c r="AW21" s="18">
        <v>8.9</v>
      </c>
      <c r="AX21" s="17"/>
      <c r="AY21" s="18"/>
      <c r="AZ21" s="17"/>
      <c r="BA21" s="18"/>
      <c r="BB21" s="17"/>
      <c r="BC21" s="18"/>
      <c r="BD21" s="17"/>
      <c r="BE21" s="18"/>
      <c r="BF21" s="17"/>
      <c r="BG21" s="18"/>
      <c r="BH21" s="17"/>
      <c r="BI21" s="18"/>
      <c r="BJ21" s="17"/>
      <c r="BK21" s="18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</row>
    <row r="22" spans="1:99" ht="100.5" customHeight="1" collapsed="1" thickBot="1" x14ac:dyDescent="0.3">
      <c r="A22" s="12" t="s">
        <v>23</v>
      </c>
    </row>
    <row r="23" spans="1:99" ht="15.75" x14ac:dyDescent="0.25">
      <c r="A23" s="10" t="s">
        <v>14</v>
      </c>
    </row>
    <row r="24" spans="1:99" ht="15.75" x14ac:dyDescent="0.25">
      <c r="A24" s="11" t="s">
        <v>15</v>
      </c>
    </row>
    <row r="25" spans="1:99" ht="15.75" x14ac:dyDescent="0.25">
      <c r="A25" s="10" t="s">
        <v>16</v>
      </c>
    </row>
    <row r="30" spans="1:99" ht="22.5" customHeight="1" x14ac:dyDescent="0.2"/>
    <row r="31" spans="1:99" ht="22.5" customHeight="1" x14ac:dyDescent="0.2"/>
    <row r="32" spans="1:99" ht="22.5" customHeight="1" x14ac:dyDescent="0.2"/>
    <row r="33" spans="1:1" ht="22.5" customHeight="1" x14ac:dyDescent="0.2"/>
    <row r="34" spans="1:1" ht="22.5" customHeight="1" x14ac:dyDescent="0.2"/>
    <row r="35" spans="1:1" ht="22.5" customHeight="1" x14ac:dyDescent="0.2"/>
    <row r="36" spans="1:1" ht="22.5" customHeight="1" x14ac:dyDescent="0.2"/>
    <row r="37" spans="1:1" ht="22.5" customHeight="1" x14ac:dyDescent="0.2"/>
    <row r="38" spans="1:1" ht="22.5" customHeight="1" x14ac:dyDescent="0.2">
      <c r="A38" t="s">
        <v>25</v>
      </c>
    </row>
    <row r="39" spans="1:1" ht="22.5" customHeight="1" x14ac:dyDescent="0.2">
      <c r="A39" s="15" t="s">
        <v>20</v>
      </c>
    </row>
    <row r="40" spans="1:1" ht="22.5" customHeight="1" x14ac:dyDescent="0.2"/>
  </sheetData>
  <mergeCells count="118">
    <mergeCell ref="CL7:CM7"/>
    <mergeCell ref="CL8:CM8"/>
    <mergeCell ref="CP7:CQ7"/>
    <mergeCell ref="CP8:CQ8"/>
    <mergeCell ref="CN7:CO7"/>
    <mergeCell ref="CN8:CO8"/>
    <mergeCell ref="BZ7:CA7"/>
    <mergeCell ref="BZ8:CA8"/>
    <mergeCell ref="BR8:BS8"/>
    <mergeCell ref="BF7:BG7"/>
    <mergeCell ref="AZ8:BA8"/>
    <mergeCell ref="CJ7:CK7"/>
    <mergeCell ref="CJ8:CK8"/>
    <mergeCell ref="AZ7:BA7"/>
    <mergeCell ref="BV7:BW7"/>
    <mergeCell ref="BV8:BW8"/>
    <mergeCell ref="BT7:BU7"/>
    <mergeCell ref="BT8:BU8"/>
    <mergeCell ref="BL7:BM7"/>
    <mergeCell ref="BL8:BM8"/>
    <mergeCell ref="BR7:BS7"/>
    <mergeCell ref="CD7:CE7"/>
    <mergeCell ref="CD8:CE8"/>
    <mergeCell ref="CH7:CI7"/>
    <mergeCell ref="CH8:CI8"/>
    <mergeCell ref="CF7:CG7"/>
    <mergeCell ref="CF8:CG8"/>
    <mergeCell ref="AJ21:AK21"/>
    <mergeCell ref="AN21:AO21"/>
    <mergeCell ref="AP7:AQ7"/>
    <mergeCell ref="AP8:AQ8"/>
    <mergeCell ref="AN7:AO7"/>
    <mergeCell ref="AN8:AO8"/>
    <mergeCell ref="AR7:AS7"/>
    <mergeCell ref="AR8:AS8"/>
    <mergeCell ref="AD7:AE7"/>
    <mergeCell ref="X21:Y21"/>
    <mergeCell ref="V8:W8"/>
    <mergeCell ref="Z8:AA8"/>
    <mergeCell ref="Z21:AA21"/>
    <mergeCell ref="AX7:AY7"/>
    <mergeCell ref="AX8:AY8"/>
    <mergeCell ref="AV7:AW7"/>
    <mergeCell ref="AF7:AG7"/>
    <mergeCell ref="AF8:AG8"/>
    <mergeCell ref="AT7:AU7"/>
    <mergeCell ref="AT8:AU8"/>
    <mergeCell ref="AF21:AG21"/>
    <mergeCell ref="Z7:AA7"/>
    <mergeCell ref="AB7:AC7"/>
    <mergeCell ref="AB8:AC8"/>
    <mergeCell ref="AD8:AE8"/>
    <mergeCell ref="AD21:AE21"/>
    <mergeCell ref="AB21:AC21"/>
    <mergeCell ref="AL21:AM21"/>
    <mergeCell ref="AJ7:AK7"/>
    <mergeCell ref="AH21:AI21"/>
    <mergeCell ref="AL7:AM7"/>
    <mergeCell ref="AL8:AM8"/>
    <mergeCell ref="AJ8:AK8"/>
    <mergeCell ref="N8:O8"/>
    <mergeCell ref="T7:U7"/>
    <mergeCell ref="R7:S7"/>
    <mergeCell ref="P21:Q21"/>
    <mergeCell ref="V21:W21"/>
    <mergeCell ref="R21:S21"/>
    <mergeCell ref="T21:U21"/>
    <mergeCell ref="R8:S8"/>
    <mergeCell ref="T8:U8"/>
    <mergeCell ref="V7:W7"/>
    <mergeCell ref="H21:I21"/>
    <mergeCell ref="F8:G8"/>
    <mergeCell ref="B21:C21"/>
    <mergeCell ref="D7:E7"/>
    <mergeCell ref="D8:E8"/>
    <mergeCell ref="D21:E21"/>
    <mergeCell ref="B7:C7"/>
    <mergeCell ref="B8:C8"/>
    <mergeCell ref="X7:Y7"/>
    <mergeCell ref="X8:Y8"/>
    <mergeCell ref="F21:G21"/>
    <mergeCell ref="F7:G7"/>
    <mergeCell ref="N21:O21"/>
    <mergeCell ref="N7:O7"/>
    <mergeCell ref="H7:I7"/>
    <mergeCell ref="J21:K21"/>
    <mergeCell ref="L21:M21"/>
    <mergeCell ref="L7:M7"/>
    <mergeCell ref="J8:K8"/>
    <mergeCell ref="H8:I8"/>
    <mergeCell ref="P7:Q7"/>
    <mergeCell ref="P8:Q8"/>
    <mergeCell ref="L8:M8"/>
    <mergeCell ref="J7:K7"/>
    <mergeCell ref="CT7:CU7"/>
    <mergeCell ref="CT8:CU8"/>
    <mergeCell ref="CR7:CS7"/>
    <mergeCell ref="CR8:CS8"/>
    <mergeCell ref="AH7:AI7"/>
    <mergeCell ref="AH8:AI8"/>
    <mergeCell ref="AV8:AW8"/>
    <mergeCell ref="BJ7:BK7"/>
    <mergeCell ref="BJ8:BK8"/>
    <mergeCell ref="BB8:BC8"/>
    <mergeCell ref="BB7:BC7"/>
    <mergeCell ref="BP7:BQ7"/>
    <mergeCell ref="BP8:BQ8"/>
    <mergeCell ref="BN7:BO7"/>
    <mergeCell ref="BN8:BO8"/>
    <mergeCell ref="BF8:BG8"/>
    <mergeCell ref="BH7:BI7"/>
    <mergeCell ref="BH8:BI8"/>
    <mergeCell ref="BD7:BE7"/>
    <mergeCell ref="BD8:BE8"/>
    <mergeCell ref="BX7:BY7"/>
    <mergeCell ref="BX8:BY8"/>
    <mergeCell ref="CB7:CC7"/>
    <mergeCell ref="CB8:CC8"/>
  </mergeCells>
  <phoneticPr fontId="0" type="noConversion"/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CX40"/>
  <sheetViews>
    <sheetView showGridLines="0" rightToLeft="1" zoomScaleNormal="100" workbookViewId="0">
      <pane xSplit="1" ySplit="8" topLeftCell="B9" activePane="bottomRight" state="frozen"/>
      <selection pane="topRight" activeCell="D1" sqref="D1"/>
      <selection pane="bottomLeft" activeCell="A6" sqref="A6"/>
      <selection pane="bottomRight" activeCell="B20" sqref="B20"/>
    </sheetView>
  </sheetViews>
  <sheetFormatPr defaultRowHeight="12.75" outlineLevelRow="1" outlineLevelCol="1" x14ac:dyDescent="0.2"/>
  <cols>
    <col min="1" max="1" width="31.140625" customWidth="1"/>
    <col min="2" max="63" width="16.5703125" hidden="1" customWidth="1" outlineLevel="1"/>
    <col min="64" max="64" width="16.5703125" hidden="1" customWidth="1" outlineLevel="1" collapsed="1"/>
    <col min="65" max="66" width="16.5703125" hidden="1" customWidth="1" outlineLevel="1"/>
    <col min="67" max="67" width="2.5703125" hidden="1" customWidth="1" outlineLevel="1"/>
    <col min="68" max="97" width="16.5703125" hidden="1" customWidth="1" outlineLevel="1"/>
    <col min="98" max="98" width="0.140625" hidden="1" customWidth="1" outlineLevel="1"/>
    <col min="99" max="100" width="16.5703125" hidden="1" customWidth="1" outlineLevel="1"/>
    <col min="101" max="101" width="16.5703125" customWidth="1" collapsed="1"/>
    <col min="102" max="102" width="16.5703125" customWidth="1"/>
  </cols>
  <sheetData>
    <row r="6" spans="1:102" ht="16.5" customHeight="1" thickBot="1" x14ac:dyDescent="0.25"/>
    <row r="7" spans="1:102" ht="15.75" x14ac:dyDescent="0.25">
      <c r="A7" s="1" t="s">
        <v>10</v>
      </c>
      <c r="B7" s="160">
        <v>39440</v>
      </c>
      <c r="C7" s="161"/>
      <c r="D7" s="160">
        <f>B8+1</f>
        <v>39447</v>
      </c>
      <c r="E7" s="161"/>
      <c r="F7" s="160">
        <f>D8+1</f>
        <v>39454</v>
      </c>
      <c r="G7" s="161"/>
      <c r="H7" s="160">
        <f>F8+1</f>
        <v>39461</v>
      </c>
      <c r="I7" s="161"/>
      <c r="J7" s="160">
        <f>H8+1</f>
        <v>39468</v>
      </c>
      <c r="K7" s="161"/>
      <c r="L7" s="160">
        <f>J8+1</f>
        <v>39475</v>
      </c>
      <c r="M7" s="161"/>
      <c r="N7" s="160">
        <f>L8+1</f>
        <v>39482</v>
      </c>
      <c r="O7" s="161"/>
      <c r="P7" s="160">
        <f>N8+1</f>
        <v>39489</v>
      </c>
      <c r="Q7" s="161"/>
      <c r="R7" s="160">
        <f>P8+1</f>
        <v>39496</v>
      </c>
      <c r="S7" s="161"/>
      <c r="T7" s="160">
        <f>R8+1</f>
        <v>39503</v>
      </c>
      <c r="U7" s="161"/>
      <c r="V7" s="160">
        <f>T8+1</f>
        <v>39510</v>
      </c>
      <c r="W7" s="161"/>
      <c r="X7" s="160">
        <f>V8+1</f>
        <v>39517</v>
      </c>
      <c r="Y7" s="161"/>
      <c r="Z7" s="160">
        <f>X8+1</f>
        <v>39524</v>
      </c>
      <c r="AA7" s="161"/>
      <c r="AB7" s="160">
        <f>Z8+1</f>
        <v>39531</v>
      </c>
      <c r="AC7" s="161"/>
      <c r="AD7" s="160">
        <f>AB8+1</f>
        <v>39538</v>
      </c>
      <c r="AE7" s="161"/>
      <c r="AF7" s="160">
        <f>AD8+1</f>
        <v>39545</v>
      </c>
      <c r="AG7" s="161"/>
      <c r="AH7" s="160">
        <f>AF8+1</f>
        <v>39552</v>
      </c>
      <c r="AI7" s="161"/>
      <c r="AJ7" s="160">
        <f>AH8+1</f>
        <v>39566</v>
      </c>
      <c r="AK7" s="161"/>
      <c r="AL7" s="160">
        <f>AJ8+1</f>
        <v>39573</v>
      </c>
      <c r="AM7" s="161"/>
      <c r="AN7" s="160">
        <f>AL8+1</f>
        <v>39580</v>
      </c>
      <c r="AO7" s="161"/>
      <c r="AP7" s="160">
        <f>AN8+1</f>
        <v>39594</v>
      </c>
      <c r="AQ7" s="161"/>
      <c r="AR7" s="160">
        <v>39601</v>
      </c>
      <c r="AS7" s="161"/>
      <c r="AT7" s="160">
        <v>39615</v>
      </c>
      <c r="AU7" s="161"/>
      <c r="AV7" s="160">
        <f>AT8+1</f>
        <v>39622</v>
      </c>
      <c r="AW7" s="161"/>
      <c r="AX7" s="160">
        <f>AV8+1</f>
        <v>39629</v>
      </c>
      <c r="AY7" s="161"/>
      <c r="AZ7" s="160">
        <f>AX8+1</f>
        <v>39636</v>
      </c>
      <c r="BA7" s="161"/>
      <c r="BB7" s="160">
        <f>AZ8+1</f>
        <v>39643</v>
      </c>
      <c r="BC7" s="161"/>
      <c r="BD7" s="160">
        <f>BB8+1</f>
        <v>39650</v>
      </c>
      <c r="BE7" s="161"/>
      <c r="BF7" s="160">
        <f>BD8+1</f>
        <v>39657</v>
      </c>
      <c r="BG7" s="161"/>
      <c r="BH7" s="160">
        <f>BF8+1</f>
        <v>39664</v>
      </c>
      <c r="BI7" s="161"/>
      <c r="BJ7" s="160">
        <f>BH8+1</f>
        <v>39671</v>
      </c>
      <c r="BK7" s="161"/>
      <c r="BL7" s="160">
        <f>BJ8+1</f>
        <v>39678</v>
      </c>
      <c r="BM7" s="161"/>
      <c r="BN7" s="160">
        <f>BL8+1</f>
        <v>39685</v>
      </c>
      <c r="BO7" s="161"/>
      <c r="BP7" s="160">
        <f>BN8+1</f>
        <v>39692</v>
      </c>
      <c r="BQ7" s="161"/>
      <c r="BR7" s="160">
        <f>BP8+1</f>
        <v>39699</v>
      </c>
      <c r="BS7" s="161"/>
      <c r="BT7" s="160">
        <f>BR8+1</f>
        <v>39706</v>
      </c>
      <c r="BU7" s="161"/>
      <c r="BV7" s="160">
        <f>BT8+1</f>
        <v>39713</v>
      </c>
      <c r="BW7" s="161"/>
      <c r="BX7" s="160">
        <f>BV8+1</f>
        <v>39720</v>
      </c>
      <c r="BY7" s="161"/>
      <c r="BZ7" s="160">
        <f>BX8+1</f>
        <v>39727</v>
      </c>
      <c r="CA7" s="161"/>
      <c r="CB7" s="160">
        <f>BZ8+1</f>
        <v>39734</v>
      </c>
      <c r="CC7" s="161"/>
      <c r="CD7" s="160">
        <f>CB8+1</f>
        <v>39748</v>
      </c>
      <c r="CE7" s="161"/>
      <c r="CF7" s="160">
        <f>CD8+1</f>
        <v>39755</v>
      </c>
      <c r="CG7" s="161"/>
      <c r="CH7" s="160">
        <f>CF8+1</f>
        <v>39762</v>
      </c>
      <c r="CI7" s="161"/>
      <c r="CJ7" s="160">
        <f>CH8+1</f>
        <v>39769</v>
      </c>
      <c r="CK7" s="161"/>
      <c r="CL7" s="160">
        <f>CJ8+1</f>
        <v>39776</v>
      </c>
      <c r="CM7" s="161"/>
      <c r="CN7" s="160">
        <f>CL8+1</f>
        <v>39783</v>
      </c>
      <c r="CO7" s="161"/>
      <c r="CP7" s="160">
        <f>CN8+1</f>
        <v>39790</v>
      </c>
      <c r="CQ7" s="161"/>
      <c r="CR7" s="166">
        <f>CP8+1</f>
        <v>39797</v>
      </c>
      <c r="CS7" s="167"/>
      <c r="CT7" s="27"/>
      <c r="CU7" s="160">
        <f>CR8+1</f>
        <v>39804</v>
      </c>
      <c r="CV7" s="161"/>
      <c r="CW7" s="160">
        <f>CU8+1</f>
        <v>39811</v>
      </c>
      <c r="CX7" s="161"/>
    </row>
    <row r="8" spans="1:102" ht="15.75" x14ac:dyDescent="0.25">
      <c r="A8" s="1" t="s">
        <v>11</v>
      </c>
      <c r="B8" s="162">
        <f>B7+6</f>
        <v>39446</v>
      </c>
      <c r="C8" s="163"/>
      <c r="D8" s="162">
        <f>D7+6</f>
        <v>39453</v>
      </c>
      <c r="E8" s="163"/>
      <c r="F8" s="162">
        <f>F7+6</f>
        <v>39460</v>
      </c>
      <c r="G8" s="163"/>
      <c r="H8" s="162">
        <f>H7+6</f>
        <v>39467</v>
      </c>
      <c r="I8" s="163"/>
      <c r="J8" s="162">
        <f>J7+6</f>
        <v>39474</v>
      </c>
      <c r="K8" s="163"/>
      <c r="L8" s="162">
        <f>L7+6</f>
        <v>39481</v>
      </c>
      <c r="M8" s="163"/>
      <c r="N8" s="162">
        <f>N7+6</f>
        <v>39488</v>
      </c>
      <c r="O8" s="163"/>
      <c r="P8" s="162">
        <f>P7+6</f>
        <v>39495</v>
      </c>
      <c r="Q8" s="163"/>
      <c r="R8" s="162">
        <f>R7+6</f>
        <v>39502</v>
      </c>
      <c r="S8" s="163"/>
      <c r="T8" s="162">
        <f>T7+6</f>
        <v>39509</v>
      </c>
      <c r="U8" s="163"/>
      <c r="V8" s="162">
        <f>V7+6</f>
        <v>39516</v>
      </c>
      <c r="W8" s="163"/>
      <c r="X8" s="162">
        <f>X7+6</f>
        <v>39523</v>
      </c>
      <c r="Y8" s="163"/>
      <c r="Z8" s="162">
        <f>Z7+6</f>
        <v>39530</v>
      </c>
      <c r="AA8" s="163"/>
      <c r="AB8" s="162">
        <f>AB7+6</f>
        <v>39537</v>
      </c>
      <c r="AC8" s="163"/>
      <c r="AD8" s="162">
        <f>AD7+6</f>
        <v>39544</v>
      </c>
      <c r="AE8" s="163"/>
      <c r="AF8" s="162">
        <f>AF7+6</f>
        <v>39551</v>
      </c>
      <c r="AG8" s="163"/>
      <c r="AH8" s="162">
        <f>AH7+6+7</f>
        <v>39565</v>
      </c>
      <c r="AI8" s="163"/>
      <c r="AJ8" s="162">
        <f>AJ7+6</f>
        <v>39572</v>
      </c>
      <c r="AK8" s="163"/>
      <c r="AL8" s="162">
        <f>AL7+6</f>
        <v>39579</v>
      </c>
      <c r="AM8" s="163"/>
      <c r="AN8" s="162">
        <v>39593</v>
      </c>
      <c r="AO8" s="163"/>
      <c r="AP8" s="162">
        <f>AP7+6</f>
        <v>39600</v>
      </c>
      <c r="AQ8" s="163"/>
      <c r="AR8" s="162">
        <f>AR7+6+7</f>
        <v>39614</v>
      </c>
      <c r="AS8" s="163"/>
      <c r="AT8" s="162">
        <f>AT7+6</f>
        <v>39621</v>
      </c>
      <c r="AU8" s="163"/>
      <c r="AV8" s="162">
        <f>AV7+6</f>
        <v>39628</v>
      </c>
      <c r="AW8" s="163"/>
      <c r="AX8" s="162">
        <f>AX7+6</f>
        <v>39635</v>
      </c>
      <c r="AY8" s="163"/>
      <c r="AZ8" s="162">
        <f>AZ7+6</f>
        <v>39642</v>
      </c>
      <c r="BA8" s="163"/>
      <c r="BB8" s="162">
        <f>BB7+6</f>
        <v>39649</v>
      </c>
      <c r="BC8" s="163"/>
      <c r="BD8" s="162">
        <f>BD7+6</f>
        <v>39656</v>
      </c>
      <c r="BE8" s="163"/>
      <c r="BF8" s="162">
        <f>BF7+6</f>
        <v>39663</v>
      </c>
      <c r="BG8" s="163"/>
      <c r="BH8" s="162">
        <f>BH7+6</f>
        <v>39670</v>
      </c>
      <c r="BI8" s="163"/>
      <c r="BJ8" s="162">
        <f>BJ7+6</f>
        <v>39677</v>
      </c>
      <c r="BK8" s="163"/>
      <c r="BL8" s="162">
        <f>BL7+6</f>
        <v>39684</v>
      </c>
      <c r="BM8" s="163"/>
      <c r="BN8" s="162">
        <f>BN7+6</f>
        <v>39691</v>
      </c>
      <c r="BO8" s="163"/>
      <c r="BP8" s="162">
        <f>BP7+6</f>
        <v>39698</v>
      </c>
      <c r="BQ8" s="163"/>
      <c r="BR8" s="162">
        <f>BR7+6</f>
        <v>39705</v>
      </c>
      <c r="BS8" s="163"/>
      <c r="BT8" s="162">
        <f>BT7+6</f>
        <v>39712</v>
      </c>
      <c r="BU8" s="163"/>
      <c r="BV8" s="162">
        <f>BV7+6</f>
        <v>39719</v>
      </c>
      <c r="BW8" s="163"/>
      <c r="BX8" s="162">
        <f>BX7+6</f>
        <v>39726</v>
      </c>
      <c r="BY8" s="163"/>
      <c r="BZ8" s="162">
        <f>BZ7+6</f>
        <v>39733</v>
      </c>
      <c r="CA8" s="163"/>
      <c r="CB8" s="162">
        <f>CB7+6+7</f>
        <v>39747</v>
      </c>
      <c r="CC8" s="163"/>
      <c r="CD8" s="162">
        <f>CD7+6</f>
        <v>39754</v>
      </c>
      <c r="CE8" s="163"/>
      <c r="CF8" s="162">
        <f>CF7+6</f>
        <v>39761</v>
      </c>
      <c r="CG8" s="163"/>
      <c r="CH8" s="162">
        <f>CH7+6</f>
        <v>39768</v>
      </c>
      <c r="CI8" s="163"/>
      <c r="CJ8" s="162">
        <f>CJ7+6</f>
        <v>39775</v>
      </c>
      <c r="CK8" s="163"/>
      <c r="CL8" s="162">
        <f>CL7+6</f>
        <v>39782</v>
      </c>
      <c r="CM8" s="163"/>
      <c r="CN8" s="162">
        <f>CN7+6</f>
        <v>39789</v>
      </c>
      <c r="CO8" s="163"/>
      <c r="CP8" s="162">
        <f>CP7+6</f>
        <v>39796</v>
      </c>
      <c r="CQ8" s="163"/>
      <c r="CR8" s="168">
        <f>CR7+6</f>
        <v>39803</v>
      </c>
      <c r="CS8" s="169"/>
      <c r="CT8" s="28"/>
      <c r="CU8" s="162">
        <f>CU7+6</f>
        <v>39810</v>
      </c>
      <c r="CV8" s="163"/>
      <c r="CW8" s="162">
        <f>CW7+6</f>
        <v>39817</v>
      </c>
      <c r="CX8" s="163"/>
    </row>
    <row r="9" spans="1:102" ht="15.75" x14ac:dyDescent="0.2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25"/>
      <c r="CS9" s="4" t="s">
        <v>12</v>
      </c>
      <c r="CT9" s="5" t="s">
        <v>13</v>
      </c>
      <c r="CU9" s="4" t="s">
        <v>12</v>
      </c>
      <c r="CV9" s="5" t="s">
        <v>13</v>
      </c>
      <c r="CW9" s="4" t="s">
        <v>12</v>
      </c>
      <c r="CX9" s="5" t="s">
        <v>13</v>
      </c>
    </row>
    <row r="10" spans="1:102" ht="15.75" x14ac:dyDescent="0.25">
      <c r="A10" s="3" t="s">
        <v>0</v>
      </c>
      <c r="B10" s="13">
        <v>12</v>
      </c>
      <c r="C10" s="13">
        <v>12.5</v>
      </c>
      <c r="D10" s="13">
        <v>12.6</v>
      </c>
      <c r="E10" s="13">
        <v>12.8</v>
      </c>
      <c r="F10" s="13">
        <v>13.2</v>
      </c>
      <c r="G10" s="13">
        <v>13.4</v>
      </c>
      <c r="H10" s="13">
        <v>13.8</v>
      </c>
      <c r="I10" s="13">
        <v>14.2</v>
      </c>
      <c r="J10" s="13">
        <v>13.8</v>
      </c>
      <c r="K10" s="13">
        <v>14.2</v>
      </c>
      <c r="L10" s="13">
        <v>13.8</v>
      </c>
      <c r="M10" s="13">
        <v>14.1</v>
      </c>
      <c r="N10" s="13">
        <v>13.6</v>
      </c>
      <c r="O10" s="13">
        <v>13.9</v>
      </c>
      <c r="P10" s="13">
        <v>13.6</v>
      </c>
      <c r="Q10" s="13">
        <v>13.8</v>
      </c>
      <c r="R10" s="13">
        <v>13.6</v>
      </c>
      <c r="S10" s="13">
        <v>13.8</v>
      </c>
      <c r="T10" s="13">
        <v>13.3</v>
      </c>
      <c r="U10" s="13">
        <v>13.5</v>
      </c>
      <c r="V10" s="13">
        <v>13.3</v>
      </c>
      <c r="W10" s="13">
        <v>13.5</v>
      </c>
      <c r="X10" s="13">
        <v>13.3</v>
      </c>
      <c r="Y10" s="13">
        <v>13.5</v>
      </c>
      <c r="Z10" s="13">
        <v>13.3</v>
      </c>
      <c r="AA10" s="13">
        <v>13.5</v>
      </c>
      <c r="AB10" s="13">
        <v>13.5</v>
      </c>
      <c r="AC10" s="13">
        <v>13.7</v>
      </c>
      <c r="AD10" s="13">
        <v>13.5</v>
      </c>
      <c r="AE10" s="13">
        <v>13.7</v>
      </c>
      <c r="AF10" s="13">
        <v>13.5</v>
      </c>
      <c r="AG10" s="13">
        <v>13.7</v>
      </c>
      <c r="AH10" s="13">
        <v>13.4</v>
      </c>
      <c r="AI10" s="13">
        <v>13.6</v>
      </c>
      <c r="AJ10" s="13">
        <v>13.4</v>
      </c>
      <c r="AK10" s="13">
        <v>13.6</v>
      </c>
      <c r="AL10" s="13">
        <v>13.4</v>
      </c>
      <c r="AM10" s="13">
        <v>13.6</v>
      </c>
      <c r="AN10" s="13">
        <v>13.5</v>
      </c>
      <c r="AO10" s="13">
        <v>13.6</v>
      </c>
      <c r="AP10" s="13">
        <v>13.6</v>
      </c>
      <c r="AQ10" s="13">
        <v>13.7</v>
      </c>
      <c r="AR10" s="13">
        <v>13.8</v>
      </c>
      <c r="AS10" s="13">
        <v>13.9</v>
      </c>
      <c r="AT10" s="13">
        <v>13.8</v>
      </c>
      <c r="AU10" s="13">
        <v>13.9</v>
      </c>
      <c r="AV10" s="13">
        <v>13.8</v>
      </c>
      <c r="AW10" s="13">
        <v>13.9</v>
      </c>
      <c r="AX10" s="13">
        <v>13.8</v>
      </c>
      <c r="AY10" s="13">
        <v>13.9</v>
      </c>
      <c r="AZ10" s="13">
        <v>13.7</v>
      </c>
      <c r="BA10" s="13">
        <v>13.8</v>
      </c>
      <c r="BB10" s="13">
        <v>13.6</v>
      </c>
      <c r="BC10" s="13">
        <v>13.8</v>
      </c>
      <c r="BD10" s="13">
        <v>13.6</v>
      </c>
      <c r="BE10" s="13">
        <v>13.8</v>
      </c>
      <c r="BF10" s="13">
        <v>13.6</v>
      </c>
      <c r="BG10" s="13">
        <v>13.8</v>
      </c>
      <c r="BH10" s="13">
        <v>13.7</v>
      </c>
      <c r="BI10" s="13">
        <v>13.9</v>
      </c>
      <c r="BJ10" s="13">
        <v>13.9</v>
      </c>
      <c r="BK10" s="13">
        <v>14.1</v>
      </c>
      <c r="BL10" s="13">
        <v>14</v>
      </c>
      <c r="BM10" s="13">
        <v>14.2</v>
      </c>
      <c r="BN10" s="13">
        <v>14.2</v>
      </c>
      <c r="BO10" s="13">
        <v>14.4</v>
      </c>
      <c r="BP10" s="13">
        <v>14.4</v>
      </c>
      <c r="BQ10" s="13">
        <v>14.6</v>
      </c>
      <c r="BR10" s="13">
        <v>14.4</v>
      </c>
      <c r="BS10" s="13">
        <v>14.6</v>
      </c>
      <c r="BT10" s="13">
        <v>14.4</v>
      </c>
      <c r="BU10" s="13">
        <v>14.6</v>
      </c>
      <c r="BV10" s="13">
        <v>14.4</v>
      </c>
      <c r="BW10" s="13">
        <v>14.6</v>
      </c>
      <c r="BX10" s="13">
        <v>14.4</v>
      </c>
      <c r="BY10" s="13">
        <v>14.6</v>
      </c>
      <c r="BZ10" s="13">
        <v>14.5</v>
      </c>
      <c r="CA10" s="13">
        <v>14.6</v>
      </c>
      <c r="CB10" s="13">
        <v>14.9</v>
      </c>
      <c r="CC10" s="13">
        <v>15</v>
      </c>
      <c r="CD10" s="22">
        <v>15</v>
      </c>
      <c r="CE10" s="22">
        <v>15.2</v>
      </c>
      <c r="CF10" s="22">
        <v>15.2</v>
      </c>
      <c r="CG10" s="22">
        <v>15.4</v>
      </c>
      <c r="CH10" s="22">
        <v>14.9</v>
      </c>
      <c r="CI10" s="22">
        <v>15.3</v>
      </c>
      <c r="CJ10" s="22">
        <v>14.9</v>
      </c>
      <c r="CK10" s="22">
        <v>15.3</v>
      </c>
      <c r="CL10" s="22">
        <v>14.9</v>
      </c>
      <c r="CM10" s="22">
        <v>15.1</v>
      </c>
      <c r="CN10" s="22">
        <v>14.6</v>
      </c>
      <c r="CO10" s="22">
        <v>14.8</v>
      </c>
      <c r="CP10" s="22">
        <v>14.5</v>
      </c>
      <c r="CQ10" s="22">
        <v>14.7</v>
      </c>
      <c r="CR10" s="22">
        <v>14.3</v>
      </c>
      <c r="CS10" s="22">
        <v>14.5</v>
      </c>
      <c r="CT10" s="22">
        <v>14.5</v>
      </c>
      <c r="CU10" s="22">
        <v>14.2</v>
      </c>
      <c r="CV10" s="22">
        <v>14.4</v>
      </c>
      <c r="CW10" s="22">
        <v>14</v>
      </c>
      <c r="CX10" s="22">
        <v>14.2</v>
      </c>
    </row>
    <row r="11" spans="1:102" ht="15.75" x14ac:dyDescent="0.25">
      <c r="A11" s="2" t="s">
        <v>1</v>
      </c>
      <c r="B11" s="14">
        <v>11.4</v>
      </c>
      <c r="C11" s="14">
        <v>12.2</v>
      </c>
      <c r="D11" s="14">
        <v>12</v>
      </c>
      <c r="E11" s="14">
        <v>12.5</v>
      </c>
      <c r="F11" s="14">
        <v>12.6</v>
      </c>
      <c r="G11" s="14">
        <v>13.1</v>
      </c>
      <c r="H11" s="14">
        <v>13.2</v>
      </c>
      <c r="I11" s="14">
        <v>13.9</v>
      </c>
      <c r="J11" s="14">
        <v>13.2</v>
      </c>
      <c r="K11" s="14">
        <v>13.9</v>
      </c>
      <c r="L11" s="14">
        <v>13.2</v>
      </c>
      <c r="M11" s="14">
        <v>13.8</v>
      </c>
      <c r="N11" s="14">
        <v>13</v>
      </c>
      <c r="O11" s="14">
        <v>13.6</v>
      </c>
      <c r="P11" s="14">
        <v>13</v>
      </c>
      <c r="Q11" s="14">
        <v>13.5</v>
      </c>
      <c r="R11" s="14">
        <v>13</v>
      </c>
      <c r="S11" s="14">
        <v>13.5</v>
      </c>
      <c r="T11" s="14">
        <v>12.8</v>
      </c>
      <c r="U11" s="14">
        <v>13.2</v>
      </c>
      <c r="V11" s="14">
        <v>12.8</v>
      </c>
      <c r="W11" s="14">
        <v>13.2</v>
      </c>
      <c r="X11" s="14">
        <v>12.8</v>
      </c>
      <c r="Y11" s="14">
        <v>13.2</v>
      </c>
      <c r="Z11" s="14">
        <v>12.8</v>
      </c>
      <c r="AA11" s="14">
        <v>13.3</v>
      </c>
      <c r="AB11" s="14">
        <v>13</v>
      </c>
      <c r="AC11" s="14">
        <v>13.4</v>
      </c>
      <c r="AD11" s="14">
        <v>13</v>
      </c>
      <c r="AE11" s="14">
        <v>13.4</v>
      </c>
      <c r="AF11" s="14">
        <v>13</v>
      </c>
      <c r="AG11" s="14">
        <v>13.4</v>
      </c>
      <c r="AH11" s="14">
        <v>12.9</v>
      </c>
      <c r="AI11" s="14">
        <v>13.3</v>
      </c>
      <c r="AJ11" s="14">
        <v>12.9</v>
      </c>
      <c r="AK11" s="14">
        <v>13.3</v>
      </c>
      <c r="AL11" s="14">
        <v>12.9</v>
      </c>
      <c r="AM11" s="14">
        <v>13.3</v>
      </c>
      <c r="AN11" s="14">
        <v>13</v>
      </c>
      <c r="AO11" s="14">
        <v>13.4</v>
      </c>
      <c r="AP11" s="14">
        <v>13</v>
      </c>
      <c r="AQ11" s="14">
        <v>13.5</v>
      </c>
      <c r="AR11" s="14">
        <v>13.2</v>
      </c>
      <c r="AS11" s="14">
        <v>13.5</v>
      </c>
      <c r="AT11" s="14">
        <v>13.2</v>
      </c>
      <c r="AU11" s="14">
        <v>13.5</v>
      </c>
      <c r="AV11" s="14">
        <v>13.2</v>
      </c>
      <c r="AW11" s="14">
        <v>13.4</v>
      </c>
      <c r="AX11" s="14">
        <v>13.2</v>
      </c>
      <c r="AY11" s="14">
        <v>13.4</v>
      </c>
      <c r="AZ11" s="14">
        <v>13.1</v>
      </c>
      <c r="BA11" s="14">
        <v>13.4</v>
      </c>
      <c r="BB11" s="14">
        <v>13</v>
      </c>
      <c r="BC11" s="14">
        <v>13.4</v>
      </c>
      <c r="BD11" s="14">
        <v>13</v>
      </c>
      <c r="BE11" s="14">
        <v>13.4</v>
      </c>
      <c r="BF11" s="14">
        <v>13</v>
      </c>
      <c r="BG11" s="14">
        <v>13.4</v>
      </c>
      <c r="BH11" s="14">
        <v>13.1</v>
      </c>
      <c r="BI11" s="14">
        <v>13.5</v>
      </c>
      <c r="BJ11" s="14">
        <v>13.3</v>
      </c>
      <c r="BK11" s="14">
        <v>13.7</v>
      </c>
      <c r="BL11" s="14">
        <v>13.5</v>
      </c>
      <c r="BM11" s="14">
        <v>13.8</v>
      </c>
      <c r="BN11" s="14">
        <v>13.7</v>
      </c>
      <c r="BO11" s="14">
        <v>14.1</v>
      </c>
      <c r="BP11" s="14">
        <v>13.9</v>
      </c>
      <c r="BQ11" s="14">
        <v>14.3</v>
      </c>
      <c r="BR11" s="14">
        <v>13.9</v>
      </c>
      <c r="BS11" s="14">
        <v>14.3</v>
      </c>
      <c r="BT11" s="14">
        <v>13.9</v>
      </c>
      <c r="BU11" s="14">
        <v>14.3</v>
      </c>
      <c r="BV11" s="14">
        <v>13.9</v>
      </c>
      <c r="BW11" s="14">
        <v>14.3</v>
      </c>
      <c r="BX11" s="14">
        <v>13.9</v>
      </c>
      <c r="BY11" s="14">
        <v>14.3</v>
      </c>
      <c r="BZ11" s="14">
        <v>14</v>
      </c>
      <c r="CA11" s="14">
        <v>14.4</v>
      </c>
      <c r="CB11" s="14">
        <v>14.4</v>
      </c>
      <c r="CC11" s="14">
        <v>14.7</v>
      </c>
      <c r="CD11" s="23">
        <v>14.5</v>
      </c>
      <c r="CE11" s="23">
        <v>15.1</v>
      </c>
      <c r="CF11" s="23">
        <v>14.6</v>
      </c>
      <c r="CG11" s="23">
        <v>15.1</v>
      </c>
      <c r="CH11" s="23">
        <v>14.5</v>
      </c>
      <c r="CI11" s="23">
        <v>15</v>
      </c>
      <c r="CJ11" s="23">
        <v>14.5</v>
      </c>
      <c r="CK11" s="23">
        <v>15</v>
      </c>
      <c r="CL11" s="23">
        <v>14.5</v>
      </c>
      <c r="CM11" s="23">
        <v>14.9</v>
      </c>
      <c r="CN11" s="23">
        <v>14.2</v>
      </c>
      <c r="CO11" s="23">
        <v>14.6</v>
      </c>
      <c r="CP11" s="23">
        <v>14.1</v>
      </c>
      <c r="CQ11" s="23">
        <v>14.5</v>
      </c>
      <c r="CR11" s="23">
        <v>13.9</v>
      </c>
      <c r="CS11" s="23">
        <v>14.3</v>
      </c>
      <c r="CT11" s="23">
        <v>14.3</v>
      </c>
      <c r="CU11" s="23">
        <v>13.7</v>
      </c>
      <c r="CV11" s="23">
        <v>14.2</v>
      </c>
      <c r="CW11" s="23">
        <v>13.5</v>
      </c>
      <c r="CX11" s="23">
        <v>14</v>
      </c>
    </row>
    <row r="12" spans="1:102" ht="15.75" x14ac:dyDescent="0.25">
      <c r="A12" s="3" t="s">
        <v>2</v>
      </c>
      <c r="B12" s="13">
        <v>12.7</v>
      </c>
      <c r="C12" s="13">
        <v>13.4</v>
      </c>
      <c r="D12" s="13">
        <v>13.2</v>
      </c>
      <c r="E12" s="13">
        <v>13.8</v>
      </c>
      <c r="F12" s="13">
        <v>13.6</v>
      </c>
      <c r="G12" s="13">
        <v>14</v>
      </c>
      <c r="H12" s="13">
        <v>14.2</v>
      </c>
      <c r="I12" s="13">
        <v>14.9</v>
      </c>
      <c r="J12" s="13">
        <v>14.2</v>
      </c>
      <c r="K12" s="13">
        <v>14.9</v>
      </c>
      <c r="L12" s="13">
        <v>14.2</v>
      </c>
      <c r="M12" s="13">
        <v>14.8</v>
      </c>
      <c r="N12" s="13">
        <v>14.1</v>
      </c>
      <c r="O12" s="13">
        <v>14.7</v>
      </c>
      <c r="P12" s="13">
        <v>14.1</v>
      </c>
      <c r="Q12" s="13">
        <v>14.5</v>
      </c>
      <c r="R12" s="13">
        <v>14.1</v>
      </c>
      <c r="S12" s="13">
        <v>14.5</v>
      </c>
      <c r="T12" s="13">
        <v>14</v>
      </c>
      <c r="U12" s="13">
        <v>14.4</v>
      </c>
      <c r="V12" s="13">
        <v>14</v>
      </c>
      <c r="W12" s="13">
        <v>14.4</v>
      </c>
      <c r="X12" s="13">
        <v>14</v>
      </c>
      <c r="Y12" s="13">
        <v>14.5</v>
      </c>
      <c r="Z12" s="13">
        <v>14</v>
      </c>
      <c r="AA12" s="13">
        <v>14.5</v>
      </c>
      <c r="AB12" s="13">
        <v>14.5</v>
      </c>
      <c r="AC12" s="13">
        <v>14.9</v>
      </c>
      <c r="AD12" s="13">
        <v>14.5</v>
      </c>
      <c r="AE12" s="13">
        <v>14.9</v>
      </c>
      <c r="AF12" s="13">
        <v>14.5</v>
      </c>
      <c r="AG12" s="13">
        <v>14.9</v>
      </c>
      <c r="AH12" s="13">
        <v>14.4</v>
      </c>
      <c r="AI12" s="13">
        <v>14.8</v>
      </c>
      <c r="AJ12" s="13">
        <v>14.3</v>
      </c>
      <c r="AK12" s="13">
        <v>14.7</v>
      </c>
      <c r="AL12" s="13">
        <v>14.3</v>
      </c>
      <c r="AM12" s="13">
        <v>14.7</v>
      </c>
      <c r="AN12" s="13">
        <v>14.3</v>
      </c>
      <c r="AO12" s="13">
        <v>14.7</v>
      </c>
      <c r="AP12" s="13">
        <v>14.3</v>
      </c>
      <c r="AQ12" s="13">
        <v>14.7</v>
      </c>
      <c r="AR12" s="13">
        <v>14.4</v>
      </c>
      <c r="AS12" s="13">
        <v>14.8</v>
      </c>
      <c r="AT12" s="13">
        <v>14.4</v>
      </c>
      <c r="AU12" s="13">
        <v>14.8</v>
      </c>
      <c r="AV12" s="13">
        <v>14.4</v>
      </c>
      <c r="AW12" s="13">
        <v>14.8</v>
      </c>
      <c r="AX12" s="13">
        <v>14.4</v>
      </c>
      <c r="AY12" s="13">
        <v>14.8</v>
      </c>
      <c r="AZ12" s="13">
        <v>14.3</v>
      </c>
      <c r="BA12" s="13">
        <v>14.7</v>
      </c>
      <c r="BB12" s="13">
        <v>14.3</v>
      </c>
      <c r="BC12" s="13">
        <v>14.7</v>
      </c>
      <c r="BD12" s="13">
        <v>14.3</v>
      </c>
      <c r="BE12" s="13">
        <v>14.7</v>
      </c>
      <c r="BF12" s="13">
        <v>14.3</v>
      </c>
      <c r="BG12" s="13">
        <v>14.7</v>
      </c>
      <c r="BH12" s="13">
        <v>14.5</v>
      </c>
      <c r="BI12" s="13">
        <v>14.9</v>
      </c>
      <c r="BJ12" s="13">
        <v>14.6</v>
      </c>
      <c r="BK12" s="13">
        <v>14.9</v>
      </c>
      <c r="BL12" s="13">
        <v>14.7</v>
      </c>
      <c r="BM12" s="13">
        <v>15</v>
      </c>
      <c r="BN12" s="13">
        <v>14.9</v>
      </c>
      <c r="BO12" s="13">
        <v>15.3</v>
      </c>
      <c r="BP12" s="13">
        <v>14.9</v>
      </c>
      <c r="BQ12" s="13">
        <v>15.4</v>
      </c>
      <c r="BR12" s="13">
        <v>15</v>
      </c>
      <c r="BS12" s="13">
        <v>15.6</v>
      </c>
      <c r="BT12" s="13">
        <v>15</v>
      </c>
      <c r="BU12" s="13">
        <v>15.7</v>
      </c>
      <c r="BV12" s="13">
        <v>15</v>
      </c>
      <c r="BW12" s="13">
        <v>15.7</v>
      </c>
      <c r="BX12" s="13">
        <v>15</v>
      </c>
      <c r="BY12" s="13">
        <v>15.6</v>
      </c>
      <c r="BZ12" s="13">
        <v>15.1</v>
      </c>
      <c r="CA12" s="13">
        <v>15.7</v>
      </c>
      <c r="CB12" s="13">
        <v>15.5</v>
      </c>
      <c r="CC12" s="13">
        <v>16</v>
      </c>
      <c r="CD12" s="22">
        <v>15.8</v>
      </c>
      <c r="CE12" s="22">
        <v>16.2</v>
      </c>
      <c r="CF12" s="22">
        <v>15.9</v>
      </c>
      <c r="CG12" s="22">
        <v>16.3</v>
      </c>
      <c r="CH12" s="22">
        <v>15.9</v>
      </c>
      <c r="CI12" s="22">
        <v>16.3</v>
      </c>
      <c r="CJ12" s="22">
        <v>15.9</v>
      </c>
      <c r="CK12" s="22">
        <v>16.3</v>
      </c>
      <c r="CL12" s="22">
        <v>15.9</v>
      </c>
      <c r="CM12" s="22">
        <v>16.3</v>
      </c>
      <c r="CN12" s="22">
        <v>15.9</v>
      </c>
      <c r="CO12" s="22">
        <v>16.3</v>
      </c>
      <c r="CP12" s="22">
        <v>15.8</v>
      </c>
      <c r="CQ12" s="22">
        <v>16.2</v>
      </c>
      <c r="CR12" s="22">
        <v>15.6</v>
      </c>
      <c r="CS12" s="22">
        <v>16</v>
      </c>
      <c r="CT12" s="22">
        <v>16</v>
      </c>
      <c r="CU12" s="22">
        <v>15.6</v>
      </c>
      <c r="CV12" s="22">
        <v>15.9</v>
      </c>
      <c r="CW12" s="22">
        <v>15.3</v>
      </c>
      <c r="CX12" s="22">
        <v>15.6</v>
      </c>
    </row>
    <row r="13" spans="1:102" ht="15.75" hidden="1" customHeight="1" outlineLevel="1" x14ac:dyDescent="0.25">
      <c r="A13" s="2" t="s">
        <v>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23"/>
      <c r="CE13" s="23"/>
      <c r="CF13" s="23"/>
      <c r="CG13" s="23"/>
      <c r="CH13" s="23">
        <v>15.8</v>
      </c>
      <c r="CI13" s="23">
        <v>16.2</v>
      </c>
      <c r="CJ13" s="23">
        <v>15.8</v>
      </c>
      <c r="CK13" s="23">
        <v>16.2</v>
      </c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ht="15.75" collapsed="1" x14ac:dyDescent="0.25">
      <c r="A14" s="2" t="s">
        <v>4</v>
      </c>
      <c r="B14" s="14">
        <v>12.5</v>
      </c>
      <c r="C14" s="14">
        <v>13.2</v>
      </c>
      <c r="D14" s="14">
        <v>13</v>
      </c>
      <c r="E14" s="14">
        <v>13.6</v>
      </c>
      <c r="F14" s="14">
        <v>13.3</v>
      </c>
      <c r="G14" s="14">
        <v>14</v>
      </c>
      <c r="H14" s="14">
        <v>14</v>
      </c>
      <c r="I14" s="14">
        <v>14.9</v>
      </c>
      <c r="J14" s="14">
        <v>14</v>
      </c>
      <c r="K14" s="14">
        <v>14.9</v>
      </c>
      <c r="L14" s="14">
        <v>14</v>
      </c>
      <c r="M14" s="14">
        <v>14.8</v>
      </c>
      <c r="N14" s="14">
        <v>14</v>
      </c>
      <c r="O14" s="14">
        <v>14.8</v>
      </c>
      <c r="P14" s="14">
        <v>14</v>
      </c>
      <c r="Q14" s="14">
        <v>14.8</v>
      </c>
      <c r="R14" s="14">
        <v>14</v>
      </c>
      <c r="S14" s="14">
        <v>14.6</v>
      </c>
      <c r="T14" s="14">
        <v>14</v>
      </c>
      <c r="U14" s="14">
        <v>14.5</v>
      </c>
      <c r="V14" s="14">
        <v>14</v>
      </c>
      <c r="W14" s="14">
        <v>14.5</v>
      </c>
      <c r="X14" s="14">
        <v>14</v>
      </c>
      <c r="Y14" s="14">
        <v>14.5</v>
      </c>
      <c r="Z14" s="14">
        <v>14</v>
      </c>
      <c r="AA14" s="14">
        <v>14.5</v>
      </c>
      <c r="AB14" s="14">
        <v>14.5</v>
      </c>
      <c r="AC14" s="14">
        <v>14.8</v>
      </c>
      <c r="AD14" s="14">
        <v>14.5</v>
      </c>
      <c r="AE14" s="14">
        <v>14.8</v>
      </c>
      <c r="AF14" s="14">
        <v>14.5</v>
      </c>
      <c r="AG14" s="14">
        <v>14.8</v>
      </c>
      <c r="AH14" s="14">
        <v>14.4</v>
      </c>
      <c r="AI14" s="14">
        <v>14.8</v>
      </c>
      <c r="AJ14" s="14">
        <v>14.3</v>
      </c>
      <c r="AK14" s="14">
        <v>14.6</v>
      </c>
      <c r="AL14" s="14">
        <v>14.3</v>
      </c>
      <c r="AM14" s="14">
        <v>14.6</v>
      </c>
      <c r="AN14" s="14">
        <v>14.3</v>
      </c>
      <c r="AO14" s="14">
        <v>14.6</v>
      </c>
      <c r="AP14" s="14">
        <v>14.3</v>
      </c>
      <c r="AQ14" s="14">
        <v>14.7</v>
      </c>
      <c r="AR14" s="14">
        <v>14.4</v>
      </c>
      <c r="AS14" s="14">
        <v>14.8</v>
      </c>
      <c r="AT14" s="14">
        <v>14.4</v>
      </c>
      <c r="AU14" s="14">
        <v>14.8</v>
      </c>
      <c r="AV14" s="14">
        <v>14.4</v>
      </c>
      <c r="AW14" s="14">
        <v>14.8</v>
      </c>
      <c r="AX14" s="14">
        <v>14.4</v>
      </c>
      <c r="AY14" s="14">
        <v>14.8</v>
      </c>
      <c r="AZ14" s="14">
        <v>14.3</v>
      </c>
      <c r="BA14" s="14">
        <v>14.7</v>
      </c>
      <c r="BB14" s="14">
        <v>14.3</v>
      </c>
      <c r="BC14" s="14">
        <v>14.7</v>
      </c>
      <c r="BD14" s="14">
        <v>14.3</v>
      </c>
      <c r="BE14" s="14">
        <v>14.7</v>
      </c>
      <c r="BF14" s="14">
        <v>14.3</v>
      </c>
      <c r="BG14" s="14">
        <v>14.7</v>
      </c>
      <c r="BH14" s="14">
        <v>14.4</v>
      </c>
      <c r="BI14" s="14">
        <v>14.8</v>
      </c>
      <c r="BJ14" s="14">
        <v>14.5</v>
      </c>
      <c r="BK14" s="14">
        <v>14.8</v>
      </c>
      <c r="BL14" s="14">
        <v>14.6</v>
      </c>
      <c r="BM14" s="14">
        <v>14.9</v>
      </c>
      <c r="BN14" s="14">
        <v>14.8</v>
      </c>
      <c r="BO14" s="14">
        <v>15.2</v>
      </c>
      <c r="BP14" s="14">
        <v>14.8</v>
      </c>
      <c r="BQ14" s="14">
        <v>15.3</v>
      </c>
      <c r="BR14" s="14">
        <v>14.9</v>
      </c>
      <c r="BS14" s="14">
        <v>15.5</v>
      </c>
      <c r="BT14" s="14">
        <v>15</v>
      </c>
      <c r="BU14" s="14">
        <v>15.7</v>
      </c>
      <c r="BV14" s="14">
        <v>15</v>
      </c>
      <c r="BW14" s="14">
        <v>15.7</v>
      </c>
      <c r="BX14" s="14">
        <v>15</v>
      </c>
      <c r="BY14" s="14">
        <v>15.6</v>
      </c>
      <c r="BZ14" s="14">
        <v>15.1</v>
      </c>
      <c r="CA14" s="14">
        <v>15.7</v>
      </c>
      <c r="CB14" s="14">
        <v>15.5</v>
      </c>
      <c r="CC14" s="14">
        <v>16</v>
      </c>
      <c r="CD14" s="23">
        <v>15.7</v>
      </c>
      <c r="CE14" s="23">
        <v>16.100000000000001</v>
      </c>
      <c r="CF14" s="23">
        <v>15.8</v>
      </c>
      <c r="CG14" s="23">
        <v>16.2</v>
      </c>
      <c r="CH14" s="23">
        <v>15.8</v>
      </c>
      <c r="CI14" s="23">
        <v>16.2</v>
      </c>
      <c r="CJ14" s="23">
        <v>15.8</v>
      </c>
      <c r="CK14" s="23">
        <v>16.2</v>
      </c>
      <c r="CL14" s="23">
        <v>15.8</v>
      </c>
      <c r="CM14" s="23">
        <v>16.2</v>
      </c>
      <c r="CN14" s="23">
        <v>15.8</v>
      </c>
      <c r="CO14" s="23">
        <v>16.2</v>
      </c>
      <c r="CP14" s="23">
        <v>15.8</v>
      </c>
      <c r="CQ14" s="23">
        <v>16.100000000000001</v>
      </c>
      <c r="CR14" s="23">
        <v>15.6</v>
      </c>
      <c r="CS14" s="23">
        <v>15.9</v>
      </c>
      <c r="CT14" s="23">
        <v>16</v>
      </c>
      <c r="CU14" s="23">
        <v>15.6</v>
      </c>
      <c r="CV14" s="23">
        <v>15.9</v>
      </c>
      <c r="CW14" s="23">
        <v>15.3</v>
      </c>
      <c r="CX14" s="23">
        <v>15.6</v>
      </c>
    </row>
    <row r="15" spans="1:102" ht="15.75" x14ac:dyDescent="0.25">
      <c r="A15" s="3" t="s">
        <v>5</v>
      </c>
      <c r="B15" s="13">
        <v>6.9</v>
      </c>
      <c r="C15" s="13">
        <v>7.5</v>
      </c>
      <c r="D15" s="13">
        <v>7</v>
      </c>
      <c r="E15" s="13">
        <v>7.7</v>
      </c>
      <c r="F15" s="13">
        <v>7.1</v>
      </c>
      <c r="G15" s="13">
        <v>7.9</v>
      </c>
      <c r="H15" s="13">
        <v>7.3</v>
      </c>
      <c r="I15" s="13">
        <v>7.9</v>
      </c>
      <c r="J15" s="13">
        <v>7.4</v>
      </c>
      <c r="K15" s="13">
        <v>8</v>
      </c>
      <c r="L15" s="13">
        <v>7.5</v>
      </c>
      <c r="M15" s="13">
        <v>8.1</v>
      </c>
      <c r="N15" s="13">
        <v>7.5</v>
      </c>
      <c r="O15" s="13">
        <v>8.1</v>
      </c>
      <c r="P15" s="13">
        <v>7.5</v>
      </c>
      <c r="Q15" s="13">
        <v>8.1</v>
      </c>
      <c r="R15" s="13">
        <v>7.5</v>
      </c>
      <c r="S15" s="13">
        <v>8.1</v>
      </c>
      <c r="T15" s="13">
        <v>7.6</v>
      </c>
      <c r="U15" s="13">
        <v>8.1</v>
      </c>
      <c r="V15" s="13">
        <v>7.7</v>
      </c>
      <c r="W15" s="13">
        <v>8.1999999999999993</v>
      </c>
      <c r="X15" s="13">
        <v>7.8</v>
      </c>
      <c r="Y15" s="13">
        <v>8.3000000000000007</v>
      </c>
      <c r="Z15" s="13">
        <v>7.9</v>
      </c>
      <c r="AA15" s="13">
        <v>8.5</v>
      </c>
      <c r="AB15" s="13">
        <v>8.1999999999999993</v>
      </c>
      <c r="AC15" s="13">
        <v>8.8000000000000007</v>
      </c>
      <c r="AD15" s="13">
        <v>8.3000000000000007</v>
      </c>
      <c r="AE15" s="13">
        <v>9.1</v>
      </c>
      <c r="AF15" s="13">
        <v>8.3000000000000007</v>
      </c>
      <c r="AG15" s="13">
        <v>9.1</v>
      </c>
      <c r="AH15" s="13">
        <v>8.3000000000000007</v>
      </c>
      <c r="AI15" s="13">
        <v>9.1</v>
      </c>
      <c r="AJ15" s="13">
        <v>8.3000000000000007</v>
      </c>
      <c r="AK15" s="13">
        <v>9.1</v>
      </c>
      <c r="AL15" s="13">
        <v>8.3000000000000007</v>
      </c>
      <c r="AM15" s="13">
        <v>9.1</v>
      </c>
      <c r="AN15" s="13">
        <v>8.4</v>
      </c>
      <c r="AO15" s="13">
        <v>9.1999999999999993</v>
      </c>
      <c r="AP15" s="13">
        <v>8.4</v>
      </c>
      <c r="AQ15" s="13">
        <v>9.1999999999999993</v>
      </c>
      <c r="AR15" s="13">
        <v>8.6</v>
      </c>
      <c r="AS15" s="13">
        <v>9.1999999999999993</v>
      </c>
      <c r="AT15" s="13">
        <v>8.6</v>
      </c>
      <c r="AU15" s="13">
        <v>9.3000000000000007</v>
      </c>
      <c r="AV15" s="13">
        <v>8.6</v>
      </c>
      <c r="AW15" s="13">
        <v>9.3000000000000007</v>
      </c>
      <c r="AX15" s="13">
        <v>8.6999999999999993</v>
      </c>
      <c r="AY15" s="13">
        <v>9.4</v>
      </c>
      <c r="AZ15" s="13">
        <v>8.6999999999999993</v>
      </c>
      <c r="BA15" s="13">
        <v>9.4</v>
      </c>
      <c r="BB15" s="13">
        <v>8.6999999999999993</v>
      </c>
      <c r="BC15" s="13">
        <v>9.4</v>
      </c>
      <c r="BD15" s="13">
        <v>8.6999999999999993</v>
      </c>
      <c r="BE15" s="13">
        <v>9.3000000000000007</v>
      </c>
      <c r="BF15" s="13">
        <v>8.6999999999999993</v>
      </c>
      <c r="BG15" s="13">
        <v>9.3000000000000007</v>
      </c>
      <c r="BH15" s="13">
        <v>8.6999999999999993</v>
      </c>
      <c r="BI15" s="13">
        <v>9.3000000000000007</v>
      </c>
      <c r="BJ15" s="13">
        <v>8.8000000000000007</v>
      </c>
      <c r="BK15" s="13">
        <v>9.3000000000000007</v>
      </c>
      <c r="BL15" s="13">
        <v>8.8000000000000007</v>
      </c>
      <c r="BM15" s="13">
        <v>9.4</v>
      </c>
      <c r="BN15" s="13">
        <v>8.8000000000000007</v>
      </c>
      <c r="BO15" s="13">
        <v>9.4</v>
      </c>
      <c r="BP15" s="13">
        <v>8.8000000000000007</v>
      </c>
      <c r="BQ15" s="13">
        <v>9.4</v>
      </c>
      <c r="BR15" s="13">
        <v>8.8000000000000007</v>
      </c>
      <c r="BS15" s="13">
        <v>9.4</v>
      </c>
      <c r="BT15" s="13">
        <v>8.8000000000000007</v>
      </c>
      <c r="BU15" s="13">
        <v>9.4</v>
      </c>
      <c r="BV15" s="13">
        <v>8.8000000000000007</v>
      </c>
      <c r="BW15" s="13">
        <v>9.4</v>
      </c>
      <c r="BX15" s="13">
        <v>8.6999999999999993</v>
      </c>
      <c r="BY15" s="13">
        <v>9.1999999999999993</v>
      </c>
      <c r="BZ15" s="13">
        <v>8.6999999999999993</v>
      </c>
      <c r="CA15" s="13">
        <v>9.1999999999999993</v>
      </c>
      <c r="CB15" s="13">
        <v>8.4</v>
      </c>
      <c r="CC15" s="13">
        <v>9.1</v>
      </c>
      <c r="CD15" s="22">
        <v>8.4</v>
      </c>
      <c r="CE15" s="22">
        <v>9.1</v>
      </c>
      <c r="CF15" s="22">
        <v>8.4</v>
      </c>
      <c r="CG15" s="22">
        <v>9.1999999999999993</v>
      </c>
      <c r="CH15" s="22">
        <v>8.4</v>
      </c>
      <c r="CI15" s="22">
        <v>9.3000000000000007</v>
      </c>
      <c r="CJ15" s="22">
        <v>8.4</v>
      </c>
      <c r="CK15" s="22">
        <v>9.3000000000000007</v>
      </c>
      <c r="CL15" s="22">
        <v>8.1999999999999993</v>
      </c>
      <c r="CM15" s="22">
        <v>9.1</v>
      </c>
      <c r="CN15" s="22">
        <v>8</v>
      </c>
      <c r="CO15" s="22">
        <v>8.9</v>
      </c>
      <c r="CP15" s="22">
        <v>7.7</v>
      </c>
      <c r="CQ15" s="22">
        <v>8.5</v>
      </c>
      <c r="CR15" s="22">
        <v>6.8</v>
      </c>
      <c r="CS15" s="22">
        <v>7.6</v>
      </c>
      <c r="CT15" s="22">
        <v>7.7</v>
      </c>
      <c r="CU15" s="22">
        <v>6.6</v>
      </c>
      <c r="CV15" s="22">
        <v>7.5</v>
      </c>
      <c r="CW15" s="22">
        <v>6.6</v>
      </c>
      <c r="CX15" s="22">
        <v>7.5</v>
      </c>
    </row>
    <row r="16" spans="1:102" ht="15.75" x14ac:dyDescent="0.25">
      <c r="A16" s="2" t="s">
        <v>6</v>
      </c>
      <c r="B16" s="14">
        <v>6.7</v>
      </c>
      <c r="C16" s="14">
        <v>7.3</v>
      </c>
      <c r="D16" s="14">
        <v>6.8</v>
      </c>
      <c r="E16" s="14">
        <v>7.5</v>
      </c>
      <c r="F16" s="14">
        <v>6.9</v>
      </c>
      <c r="G16" s="14">
        <v>7.7</v>
      </c>
      <c r="H16" s="14">
        <v>7.1</v>
      </c>
      <c r="I16" s="14">
        <v>7.8</v>
      </c>
      <c r="J16" s="14">
        <v>7.2</v>
      </c>
      <c r="K16" s="14">
        <v>7.9</v>
      </c>
      <c r="L16" s="14">
        <v>7.3</v>
      </c>
      <c r="M16" s="14">
        <v>8</v>
      </c>
      <c r="N16" s="14">
        <v>7.3</v>
      </c>
      <c r="O16" s="14">
        <v>8</v>
      </c>
      <c r="P16" s="14">
        <v>7.3</v>
      </c>
      <c r="Q16" s="14">
        <v>8</v>
      </c>
      <c r="R16" s="14">
        <v>7.3</v>
      </c>
      <c r="S16" s="14">
        <v>8</v>
      </c>
      <c r="T16" s="14">
        <v>7.4</v>
      </c>
      <c r="U16" s="14">
        <v>8</v>
      </c>
      <c r="V16" s="14">
        <v>7.5</v>
      </c>
      <c r="W16" s="14">
        <v>8.1</v>
      </c>
      <c r="X16" s="14">
        <v>7.6</v>
      </c>
      <c r="Y16" s="14">
        <v>8.1999999999999993</v>
      </c>
      <c r="Z16" s="14">
        <v>7.8</v>
      </c>
      <c r="AA16" s="14">
        <v>8.4</v>
      </c>
      <c r="AB16" s="14">
        <v>8.1</v>
      </c>
      <c r="AC16" s="14">
        <v>8.6999999999999993</v>
      </c>
      <c r="AD16" s="14">
        <v>8.1999999999999993</v>
      </c>
      <c r="AE16" s="14">
        <v>9</v>
      </c>
      <c r="AF16" s="14">
        <v>8.1999999999999993</v>
      </c>
      <c r="AG16" s="14">
        <v>9</v>
      </c>
      <c r="AH16" s="14">
        <v>8.1999999999999993</v>
      </c>
      <c r="AI16" s="14">
        <v>8.9</v>
      </c>
      <c r="AJ16" s="14">
        <v>8.1999999999999993</v>
      </c>
      <c r="AK16" s="14">
        <v>8.9</v>
      </c>
      <c r="AL16" s="14">
        <v>8.1999999999999993</v>
      </c>
      <c r="AM16" s="14">
        <v>9</v>
      </c>
      <c r="AN16" s="14">
        <v>8.3000000000000007</v>
      </c>
      <c r="AO16" s="14">
        <v>9.1</v>
      </c>
      <c r="AP16" s="14">
        <v>8.3000000000000007</v>
      </c>
      <c r="AQ16" s="14">
        <v>9.1</v>
      </c>
      <c r="AR16" s="14">
        <v>8.5</v>
      </c>
      <c r="AS16" s="14">
        <v>9.1</v>
      </c>
      <c r="AT16" s="14">
        <v>8.5</v>
      </c>
      <c r="AU16" s="14">
        <v>9.1</v>
      </c>
      <c r="AV16" s="14">
        <v>8.5</v>
      </c>
      <c r="AW16" s="14">
        <v>9.1999999999999993</v>
      </c>
      <c r="AX16" s="14">
        <v>8.6</v>
      </c>
      <c r="AY16" s="14">
        <v>9.3000000000000007</v>
      </c>
      <c r="AZ16" s="14">
        <v>8.6</v>
      </c>
      <c r="BA16" s="14">
        <v>9.3000000000000007</v>
      </c>
      <c r="BB16" s="14">
        <v>8.6</v>
      </c>
      <c r="BC16" s="14">
        <v>9.3000000000000007</v>
      </c>
      <c r="BD16" s="14">
        <v>8.6</v>
      </c>
      <c r="BE16" s="14">
        <v>9.1999999999999993</v>
      </c>
      <c r="BF16" s="14">
        <v>8.6</v>
      </c>
      <c r="BG16" s="14">
        <v>9.1999999999999993</v>
      </c>
      <c r="BH16" s="14">
        <v>8.6</v>
      </c>
      <c r="BI16" s="14">
        <v>9.1999999999999993</v>
      </c>
      <c r="BJ16" s="14">
        <v>8.6999999999999993</v>
      </c>
      <c r="BK16" s="14">
        <v>9.1999999999999993</v>
      </c>
      <c r="BL16" s="14">
        <v>8.6999999999999993</v>
      </c>
      <c r="BM16" s="14">
        <v>9.3000000000000007</v>
      </c>
      <c r="BN16" s="14">
        <v>8.6999999999999993</v>
      </c>
      <c r="BO16" s="14">
        <v>9.3000000000000007</v>
      </c>
      <c r="BP16" s="14">
        <v>8.6999999999999993</v>
      </c>
      <c r="BQ16" s="14">
        <v>9.3000000000000007</v>
      </c>
      <c r="BR16" s="14">
        <v>8.6999999999999993</v>
      </c>
      <c r="BS16" s="14">
        <v>9.3000000000000007</v>
      </c>
      <c r="BT16" s="14">
        <v>8.6999999999999993</v>
      </c>
      <c r="BU16" s="14">
        <v>9.3000000000000007</v>
      </c>
      <c r="BV16" s="14">
        <v>8.6999999999999993</v>
      </c>
      <c r="BW16" s="14">
        <v>9.3000000000000007</v>
      </c>
      <c r="BX16" s="14">
        <v>8.5</v>
      </c>
      <c r="BY16" s="14">
        <v>9.1</v>
      </c>
      <c r="BZ16" s="14">
        <v>8.5</v>
      </c>
      <c r="CA16" s="14">
        <v>9.1</v>
      </c>
      <c r="CB16" s="14">
        <v>8.1999999999999993</v>
      </c>
      <c r="CC16" s="14">
        <v>9</v>
      </c>
      <c r="CD16" s="23">
        <v>8.1999999999999993</v>
      </c>
      <c r="CE16" s="23">
        <v>9</v>
      </c>
      <c r="CF16" s="23">
        <v>8.1999999999999993</v>
      </c>
      <c r="CG16" s="23">
        <v>9.1</v>
      </c>
      <c r="CH16" s="23">
        <v>8.1999999999999993</v>
      </c>
      <c r="CI16" s="23">
        <v>9</v>
      </c>
      <c r="CJ16" s="23">
        <v>8.1999999999999993</v>
      </c>
      <c r="CK16" s="23">
        <v>9</v>
      </c>
      <c r="CL16" s="23">
        <v>8</v>
      </c>
      <c r="CM16" s="23">
        <v>8.8000000000000007</v>
      </c>
      <c r="CN16" s="23">
        <v>7.8</v>
      </c>
      <c r="CO16" s="23">
        <v>8.6</v>
      </c>
      <c r="CP16" s="23">
        <v>7.5</v>
      </c>
      <c r="CQ16" s="23">
        <v>8.1999999999999993</v>
      </c>
      <c r="CR16" s="23">
        <v>6.6</v>
      </c>
      <c r="CS16" s="23">
        <v>7.3</v>
      </c>
      <c r="CT16" s="23">
        <v>7.4</v>
      </c>
      <c r="CU16" s="23">
        <v>6.4</v>
      </c>
      <c r="CV16" s="23">
        <v>7.2</v>
      </c>
      <c r="CW16" s="23">
        <v>6.4</v>
      </c>
      <c r="CX16" s="23">
        <v>7.2</v>
      </c>
    </row>
    <row r="17" spans="1:102" ht="15.75" x14ac:dyDescent="0.25">
      <c r="A17" s="3" t="s">
        <v>7</v>
      </c>
      <c r="B17" s="13">
        <v>6.1</v>
      </c>
      <c r="C17" s="13">
        <v>6.5</v>
      </c>
      <c r="D17" s="13">
        <v>6.2</v>
      </c>
      <c r="E17" s="13">
        <v>6.7</v>
      </c>
      <c r="F17" s="13">
        <v>6.3</v>
      </c>
      <c r="G17" s="13">
        <v>6.9</v>
      </c>
      <c r="H17" s="13">
        <v>6.5</v>
      </c>
      <c r="I17" s="13">
        <v>7</v>
      </c>
      <c r="J17" s="13">
        <v>6.6</v>
      </c>
      <c r="K17" s="13">
        <v>7.1</v>
      </c>
      <c r="L17" s="13">
        <v>6.6</v>
      </c>
      <c r="M17" s="13">
        <v>7.1</v>
      </c>
      <c r="N17" s="13">
        <v>6.6</v>
      </c>
      <c r="O17" s="13">
        <v>7.1</v>
      </c>
      <c r="P17" s="13">
        <v>6.6</v>
      </c>
      <c r="Q17" s="13">
        <v>7.1</v>
      </c>
      <c r="R17" s="13">
        <v>6.6</v>
      </c>
      <c r="S17" s="13">
        <v>7.1</v>
      </c>
      <c r="T17" s="13">
        <v>6.7</v>
      </c>
      <c r="U17" s="13">
        <v>7.2</v>
      </c>
      <c r="V17" s="13">
        <v>6.9</v>
      </c>
      <c r="W17" s="13">
        <v>7.4</v>
      </c>
      <c r="X17" s="13">
        <v>7</v>
      </c>
      <c r="Y17" s="13">
        <v>7.5</v>
      </c>
      <c r="Z17" s="13">
        <v>7.2</v>
      </c>
      <c r="AA17" s="13">
        <v>7.7</v>
      </c>
      <c r="AB17" s="13">
        <v>7.5</v>
      </c>
      <c r="AC17" s="13">
        <v>8</v>
      </c>
      <c r="AD17" s="13">
        <v>7.6</v>
      </c>
      <c r="AE17" s="13">
        <v>8.1</v>
      </c>
      <c r="AF17" s="13">
        <v>7.6</v>
      </c>
      <c r="AG17" s="13">
        <v>8.1</v>
      </c>
      <c r="AH17" s="13">
        <v>7.6</v>
      </c>
      <c r="AI17" s="13">
        <v>8</v>
      </c>
      <c r="AJ17" s="13">
        <v>7.6</v>
      </c>
      <c r="AK17" s="13">
        <v>8</v>
      </c>
      <c r="AL17" s="13">
        <v>7.6</v>
      </c>
      <c r="AM17" s="13">
        <v>8.1</v>
      </c>
      <c r="AN17" s="13">
        <v>7.6</v>
      </c>
      <c r="AO17" s="13">
        <v>8.1</v>
      </c>
      <c r="AP17" s="13">
        <v>7.6</v>
      </c>
      <c r="AQ17" s="13">
        <v>8.1</v>
      </c>
      <c r="AR17" s="13">
        <v>7.7</v>
      </c>
      <c r="AS17" s="13">
        <v>8.1999999999999993</v>
      </c>
      <c r="AT17" s="13">
        <v>7.7</v>
      </c>
      <c r="AU17" s="13">
        <v>8.1999999999999993</v>
      </c>
      <c r="AV17" s="13">
        <v>7.7</v>
      </c>
      <c r="AW17" s="13">
        <v>8.1999999999999993</v>
      </c>
      <c r="AX17" s="13">
        <v>7.7</v>
      </c>
      <c r="AY17" s="13">
        <v>8.1999999999999993</v>
      </c>
      <c r="AZ17" s="13">
        <v>7.7</v>
      </c>
      <c r="BA17" s="13">
        <v>8.1999999999999993</v>
      </c>
      <c r="BB17" s="13">
        <v>7.7</v>
      </c>
      <c r="BC17" s="13">
        <v>8.1999999999999993</v>
      </c>
      <c r="BD17" s="13">
        <v>7.7</v>
      </c>
      <c r="BE17" s="13">
        <v>8.1999999999999993</v>
      </c>
      <c r="BF17" s="13">
        <v>7.7</v>
      </c>
      <c r="BG17" s="13">
        <v>8.1999999999999993</v>
      </c>
      <c r="BH17" s="13">
        <v>7.7</v>
      </c>
      <c r="BI17" s="13">
        <v>8.1999999999999993</v>
      </c>
      <c r="BJ17" s="13">
        <v>7.8</v>
      </c>
      <c r="BK17" s="13">
        <v>8.1999999999999993</v>
      </c>
      <c r="BL17" s="13">
        <v>7.8</v>
      </c>
      <c r="BM17" s="13">
        <v>8.3000000000000007</v>
      </c>
      <c r="BN17" s="13">
        <v>7.8</v>
      </c>
      <c r="BO17" s="13">
        <v>8.3000000000000007</v>
      </c>
      <c r="BP17" s="13">
        <v>7.8</v>
      </c>
      <c r="BQ17" s="13">
        <v>8.3000000000000007</v>
      </c>
      <c r="BR17" s="13">
        <v>7.8</v>
      </c>
      <c r="BS17" s="13">
        <v>8.3000000000000007</v>
      </c>
      <c r="BT17" s="13">
        <v>7.8</v>
      </c>
      <c r="BU17" s="13">
        <v>8.3000000000000007</v>
      </c>
      <c r="BV17" s="13">
        <v>7.8</v>
      </c>
      <c r="BW17" s="13">
        <v>8.3000000000000007</v>
      </c>
      <c r="BX17" s="13">
        <v>7.6</v>
      </c>
      <c r="BY17" s="13">
        <v>8.1</v>
      </c>
      <c r="BZ17" s="13">
        <v>7.6</v>
      </c>
      <c r="CA17" s="13">
        <v>8.1</v>
      </c>
      <c r="CB17" s="13">
        <v>7.3</v>
      </c>
      <c r="CC17" s="13">
        <v>7.9</v>
      </c>
      <c r="CD17" s="22">
        <v>7.3</v>
      </c>
      <c r="CE17" s="22">
        <v>7.9</v>
      </c>
      <c r="CF17" s="22">
        <v>7.3</v>
      </c>
      <c r="CG17" s="22">
        <v>8</v>
      </c>
      <c r="CH17" s="22">
        <v>7.3</v>
      </c>
      <c r="CI17" s="22">
        <v>7.9</v>
      </c>
      <c r="CJ17" s="22">
        <v>7.3</v>
      </c>
      <c r="CK17" s="22">
        <v>7.9</v>
      </c>
      <c r="CL17" s="22">
        <v>7.1</v>
      </c>
      <c r="CM17" s="22">
        <v>7.7</v>
      </c>
      <c r="CN17" s="22">
        <v>6.9</v>
      </c>
      <c r="CO17" s="22">
        <v>7.5</v>
      </c>
      <c r="CP17" s="22">
        <v>6.6</v>
      </c>
      <c r="CQ17" s="22">
        <v>7.1</v>
      </c>
      <c r="CR17" s="22">
        <v>5.7</v>
      </c>
      <c r="CS17" s="22">
        <v>6.2</v>
      </c>
      <c r="CT17" s="22">
        <v>6.3</v>
      </c>
      <c r="CU17" s="22">
        <v>5.5</v>
      </c>
      <c r="CV17" s="22">
        <v>6.1</v>
      </c>
      <c r="CW17" s="22">
        <v>5.5</v>
      </c>
      <c r="CX17" s="22">
        <v>6.1</v>
      </c>
    </row>
    <row r="18" spans="1:102" ht="15.75" x14ac:dyDescent="0.25">
      <c r="A18" s="2" t="s">
        <v>8</v>
      </c>
      <c r="B18" s="14">
        <v>3.5</v>
      </c>
      <c r="C18" s="14">
        <v>5.5</v>
      </c>
      <c r="D18" s="14">
        <v>3.5</v>
      </c>
      <c r="E18" s="14">
        <v>5.5</v>
      </c>
      <c r="F18" s="14">
        <v>3.5</v>
      </c>
      <c r="G18" s="14">
        <v>5.5</v>
      </c>
      <c r="H18" s="14">
        <v>3.5</v>
      </c>
      <c r="I18" s="14">
        <v>5.5</v>
      </c>
      <c r="J18" s="14">
        <v>3.5</v>
      </c>
      <c r="K18" s="14">
        <v>5.5</v>
      </c>
      <c r="L18" s="14">
        <v>3.5</v>
      </c>
      <c r="M18" s="14">
        <v>5.5</v>
      </c>
      <c r="N18" s="14">
        <v>3.5</v>
      </c>
      <c r="O18" s="14">
        <v>5.5</v>
      </c>
      <c r="P18" s="14">
        <v>3.5</v>
      </c>
      <c r="Q18" s="14">
        <v>5.5</v>
      </c>
      <c r="R18" s="14">
        <v>3.5</v>
      </c>
      <c r="S18" s="14">
        <v>5.5</v>
      </c>
      <c r="T18" s="14">
        <v>3.5</v>
      </c>
      <c r="U18" s="14">
        <v>5.5</v>
      </c>
      <c r="V18" s="14">
        <v>3.5</v>
      </c>
      <c r="W18" s="14">
        <v>5.5</v>
      </c>
      <c r="X18" s="14">
        <v>3.5</v>
      </c>
      <c r="Y18" s="14">
        <v>5.7</v>
      </c>
      <c r="Z18" s="14">
        <v>3.5</v>
      </c>
      <c r="AA18" s="14">
        <v>5.7</v>
      </c>
      <c r="AB18" s="14">
        <v>3.5</v>
      </c>
      <c r="AC18" s="14">
        <v>5.8</v>
      </c>
      <c r="AD18" s="14">
        <v>3.5</v>
      </c>
      <c r="AE18" s="14">
        <v>5.8</v>
      </c>
      <c r="AF18" s="14">
        <v>3.5</v>
      </c>
      <c r="AG18" s="14">
        <v>5.8</v>
      </c>
      <c r="AH18" s="14">
        <v>3.5</v>
      </c>
      <c r="AI18" s="14">
        <v>5.8</v>
      </c>
      <c r="AJ18" s="14">
        <v>3.5</v>
      </c>
      <c r="AK18" s="14">
        <v>5.8</v>
      </c>
      <c r="AL18" s="14">
        <v>3.7</v>
      </c>
      <c r="AM18" s="14">
        <v>5.8</v>
      </c>
      <c r="AN18" s="14">
        <v>3.7</v>
      </c>
      <c r="AO18" s="14">
        <v>5.8</v>
      </c>
      <c r="AP18" s="14">
        <v>3.7</v>
      </c>
      <c r="AQ18" s="14">
        <v>5.8</v>
      </c>
      <c r="AR18" s="14">
        <v>3.8</v>
      </c>
      <c r="AS18" s="14">
        <v>6</v>
      </c>
      <c r="AT18" s="14">
        <v>3.8</v>
      </c>
      <c r="AU18" s="14">
        <v>6</v>
      </c>
      <c r="AV18" s="14">
        <v>3.8</v>
      </c>
      <c r="AW18" s="14">
        <v>6</v>
      </c>
      <c r="AX18" s="14">
        <v>3.8</v>
      </c>
      <c r="AY18" s="14">
        <v>6</v>
      </c>
      <c r="AZ18" s="14">
        <v>3.8</v>
      </c>
      <c r="BA18" s="14">
        <v>6</v>
      </c>
      <c r="BB18" s="14">
        <v>3.8</v>
      </c>
      <c r="BC18" s="14">
        <v>6</v>
      </c>
      <c r="BD18" s="14">
        <v>3.8</v>
      </c>
      <c r="BE18" s="14">
        <v>6</v>
      </c>
      <c r="BF18" s="14">
        <v>3.8</v>
      </c>
      <c r="BG18" s="14">
        <v>6</v>
      </c>
      <c r="BH18" s="14">
        <v>3.8</v>
      </c>
      <c r="BI18" s="14">
        <v>6</v>
      </c>
      <c r="BJ18" s="14">
        <v>4</v>
      </c>
      <c r="BK18" s="14">
        <v>6.1</v>
      </c>
      <c r="BL18" s="14">
        <v>4</v>
      </c>
      <c r="BM18" s="14">
        <v>6.1</v>
      </c>
      <c r="BN18" s="14">
        <v>4</v>
      </c>
      <c r="BO18" s="14">
        <v>6.1</v>
      </c>
      <c r="BP18" s="14">
        <v>4</v>
      </c>
      <c r="BQ18" s="14">
        <v>6.1</v>
      </c>
      <c r="BR18" s="14">
        <v>4</v>
      </c>
      <c r="BS18" s="14">
        <v>6.1</v>
      </c>
      <c r="BT18" s="14">
        <v>4</v>
      </c>
      <c r="BU18" s="14">
        <v>6.1</v>
      </c>
      <c r="BV18" s="14">
        <v>4</v>
      </c>
      <c r="BW18" s="14">
        <v>6.1</v>
      </c>
      <c r="BX18" s="14">
        <v>4</v>
      </c>
      <c r="BY18" s="14">
        <v>6</v>
      </c>
      <c r="BZ18" s="14">
        <v>4</v>
      </c>
      <c r="CA18" s="14">
        <v>6</v>
      </c>
      <c r="CB18" s="14">
        <v>4</v>
      </c>
      <c r="CC18" s="14">
        <v>6</v>
      </c>
      <c r="CD18" s="23">
        <v>4</v>
      </c>
      <c r="CE18" s="23">
        <v>6</v>
      </c>
      <c r="CF18" s="23">
        <v>4</v>
      </c>
      <c r="CG18" s="23">
        <v>6</v>
      </c>
      <c r="CH18" s="23">
        <v>4</v>
      </c>
      <c r="CI18" s="23">
        <v>6</v>
      </c>
      <c r="CJ18" s="23">
        <v>4</v>
      </c>
      <c r="CK18" s="23">
        <v>6</v>
      </c>
      <c r="CL18" s="23">
        <v>4</v>
      </c>
      <c r="CM18" s="23">
        <v>6</v>
      </c>
      <c r="CN18" s="23">
        <v>4</v>
      </c>
      <c r="CO18" s="23">
        <v>6</v>
      </c>
      <c r="CP18" s="23">
        <v>3.9</v>
      </c>
      <c r="CQ18" s="23">
        <v>5.7</v>
      </c>
      <c r="CR18" s="23">
        <v>3.7</v>
      </c>
      <c r="CS18" s="23">
        <v>5.5</v>
      </c>
      <c r="CT18" s="23">
        <v>5.4</v>
      </c>
      <c r="CU18" s="23">
        <v>3.7</v>
      </c>
      <c r="CV18" s="23">
        <v>5.4</v>
      </c>
      <c r="CW18" s="23">
        <v>3.7</v>
      </c>
      <c r="CX18" s="23">
        <v>5.4</v>
      </c>
    </row>
    <row r="19" spans="1:102" ht="15.75" x14ac:dyDescent="0.25">
      <c r="A19" s="3" t="s">
        <v>9</v>
      </c>
      <c r="B19" s="13">
        <v>8.6999999999999993</v>
      </c>
      <c r="C19" s="13">
        <v>10.4</v>
      </c>
      <c r="D19" s="13">
        <v>9</v>
      </c>
      <c r="E19" s="13">
        <v>10.8</v>
      </c>
      <c r="F19" s="13">
        <v>9.1</v>
      </c>
      <c r="G19" s="13">
        <v>10.9</v>
      </c>
      <c r="H19" s="13">
        <v>10.4</v>
      </c>
      <c r="I19" s="13">
        <v>11.8</v>
      </c>
      <c r="J19" s="13">
        <v>10.5</v>
      </c>
      <c r="K19" s="13">
        <v>11.8</v>
      </c>
      <c r="L19" s="13">
        <v>10.4</v>
      </c>
      <c r="M19" s="13">
        <v>11.8</v>
      </c>
      <c r="N19" s="13">
        <v>10.4</v>
      </c>
      <c r="O19" s="13">
        <v>11.8</v>
      </c>
      <c r="P19" s="13">
        <v>10.4</v>
      </c>
      <c r="Q19" s="13">
        <v>11.8</v>
      </c>
      <c r="R19" s="13">
        <v>10.4</v>
      </c>
      <c r="S19" s="13">
        <v>11.8</v>
      </c>
      <c r="T19" s="13">
        <v>10.4</v>
      </c>
      <c r="U19" s="13">
        <v>11.8</v>
      </c>
      <c r="V19" s="13">
        <v>10.4</v>
      </c>
      <c r="W19" s="13">
        <v>11.8</v>
      </c>
      <c r="X19" s="13">
        <v>10.4</v>
      </c>
      <c r="Y19" s="13">
        <v>11.8</v>
      </c>
      <c r="Z19" s="13">
        <v>10.5</v>
      </c>
      <c r="AA19" s="13">
        <v>11.9</v>
      </c>
      <c r="AB19" s="13">
        <v>10.5</v>
      </c>
      <c r="AC19" s="13">
        <v>12</v>
      </c>
      <c r="AD19" s="13">
        <v>10.5</v>
      </c>
      <c r="AE19" s="13">
        <v>12</v>
      </c>
      <c r="AF19" s="13">
        <v>10.5</v>
      </c>
      <c r="AG19" s="13">
        <v>12</v>
      </c>
      <c r="AH19" s="13">
        <v>10.5</v>
      </c>
      <c r="AI19" s="13">
        <v>12</v>
      </c>
      <c r="AJ19" s="13">
        <v>10.5</v>
      </c>
      <c r="AK19" s="13">
        <v>12</v>
      </c>
      <c r="AL19" s="13">
        <v>10.5</v>
      </c>
      <c r="AM19" s="13">
        <v>12</v>
      </c>
      <c r="AN19" s="13">
        <v>10.5</v>
      </c>
      <c r="AO19" s="13">
        <v>12</v>
      </c>
      <c r="AP19" s="13">
        <v>10.5</v>
      </c>
      <c r="AQ19" s="13">
        <v>12</v>
      </c>
      <c r="AR19" s="13">
        <v>10.6</v>
      </c>
      <c r="AS19" s="13">
        <v>12</v>
      </c>
      <c r="AT19" s="13">
        <v>10.6</v>
      </c>
      <c r="AU19" s="13">
        <v>12</v>
      </c>
      <c r="AV19" s="13">
        <v>10.6</v>
      </c>
      <c r="AW19" s="13">
        <v>12</v>
      </c>
      <c r="AX19" s="13">
        <v>10.6</v>
      </c>
      <c r="AY19" s="13">
        <v>12</v>
      </c>
      <c r="AZ19" s="13">
        <v>10.6</v>
      </c>
      <c r="BA19" s="13">
        <v>12</v>
      </c>
      <c r="BB19" s="13">
        <v>10.6</v>
      </c>
      <c r="BC19" s="13">
        <v>12</v>
      </c>
      <c r="BD19" s="13">
        <v>10.6</v>
      </c>
      <c r="BE19" s="13">
        <v>12</v>
      </c>
      <c r="BF19" s="13">
        <v>10.6</v>
      </c>
      <c r="BG19" s="13">
        <v>12</v>
      </c>
      <c r="BH19" s="13">
        <v>10.6</v>
      </c>
      <c r="BI19" s="13">
        <v>12</v>
      </c>
      <c r="BJ19" s="13">
        <v>10.5</v>
      </c>
      <c r="BK19" s="13">
        <v>12</v>
      </c>
      <c r="BL19" s="13">
        <v>10.5</v>
      </c>
      <c r="BM19" s="13">
        <v>12</v>
      </c>
      <c r="BN19" s="13">
        <v>10.5</v>
      </c>
      <c r="BO19" s="13">
        <v>12</v>
      </c>
      <c r="BP19" s="13">
        <v>10.5</v>
      </c>
      <c r="BQ19" s="13">
        <v>12</v>
      </c>
      <c r="BR19" s="13">
        <v>10.5</v>
      </c>
      <c r="BS19" s="13">
        <v>12</v>
      </c>
      <c r="BT19" s="13">
        <v>10.5</v>
      </c>
      <c r="BU19" s="13">
        <v>12</v>
      </c>
      <c r="BV19" s="13">
        <v>10.5</v>
      </c>
      <c r="BW19" s="13">
        <v>12</v>
      </c>
      <c r="BX19" s="13">
        <v>10.5</v>
      </c>
      <c r="BY19" s="13">
        <v>12</v>
      </c>
      <c r="BZ19" s="13">
        <v>10.5</v>
      </c>
      <c r="CA19" s="13">
        <v>12</v>
      </c>
      <c r="CB19" s="13">
        <v>10.5</v>
      </c>
      <c r="CC19" s="13">
        <v>12.1</v>
      </c>
      <c r="CD19" s="22">
        <v>10.8</v>
      </c>
      <c r="CE19" s="22">
        <v>12.4</v>
      </c>
      <c r="CF19" s="22">
        <v>10.8</v>
      </c>
      <c r="CG19" s="22">
        <v>12.5</v>
      </c>
      <c r="CH19" s="22">
        <v>10.8</v>
      </c>
      <c r="CI19" s="22">
        <v>12.4</v>
      </c>
      <c r="CJ19" s="22">
        <v>10.8</v>
      </c>
      <c r="CK19" s="22">
        <v>12.4</v>
      </c>
      <c r="CL19" s="22">
        <v>10.6</v>
      </c>
      <c r="CM19" s="22">
        <v>12.1</v>
      </c>
      <c r="CN19" s="22">
        <v>10.5</v>
      </c>
      <c r="CO19" s="22">
        <v>12</v>
      </c>
      <c r="CP19" s="22">
        <v>10.3</v>
      </c>
      <c r="CQ19" s="22">
        <v>11.9</v>
      </c>
      <c r="CR19" s="22">
        <v>10.3</v>
      </c>
      <c r="CS19" s="22">
        <v>11.9</v>
      </c>
      <c r="CT19" s="22">
        <v>11.9</v>
      </c>
      <c r="CU19" s="22">
        <v>10.1</v>
      </c>
      <c r="CV19" s="22">
        <v>11.7</v>
      </c>
      <c r="CW19" s="22">
        <v>10</v>
      </c>
      <c r="CX19" s="22">
        <v>11.5</v>
      </c>
    </row>
    <row r="20" spans="1:102" ht="16.5" thickBot="1" x14ac:dyDescent="0.3">
      <c r="A20" s="2" t="s">
        <v>18</v>
      </c>
      <c r="B20" s="14">
        <v>9.9</v>
      </c>
      <c r="C20" s="14">
        <v>11.7</v>
      </c>
      <c r="D20" s="14">
        <v>10</v>
      </c>
      <c r="E20" s="14">
        <v>11.9</v>
      </c>
      <c r="F20" s="14">
        <v>10.1</v>
      </c>
      <c r="G20" s="14">
        <v>12</v>
      </c>
      <c r="H20" s="14">
        <v>11.5</v>
      </c>
      <c r="I20" s="14">
        <v>13</v>
      </c>
      <c r="J20" s="14">
        <v>11.7</v>
      </c>
      <c r="K20" s="14">
        <v>13.3</v>
      </c>
      <c r="L20" s="14">
        <v>11.7</v>
      </c>
      <c r="M20" s="14">
        <v>13.3</v>
      </c>
      <c r="N20" s="14">
        <v>11.7</v>
      </c>
      <c r="O20" s="14">
        <v>13.3</v>
      </c>
      <c r="P20" s="14">
        <v>11.7</v>
      </c>
      <c r="Q20" s="14">
        <v>13.3</v>
      </c>
      <c r="R20" s="14">
        <v>11.7</v>
      </c>
      <c r="S20" s="14">
        <v>13.3</v>
      </c>
      <c r="T20" s="14">
        <v>11.8</v>
      </c>
      <c r="U20" s="14">
        <v>13.5</v>
      </c>
      <c r="V20" s="14">
        <v>11.8</v>
      </c>
      <c r="W20" s="14">
        <v>13.5</v>
      </c>
      <c r="X20" s="14">
        <v>11.8</v>
      </c>
      <c r="Y20" s="14">
        <v>13.5</v>
      </c>
      <c r="Z20" s="14">
        <v>11.9</v>
      </c>
      <c r="AA20" s="14">
        <v>13.5</v>
      </c>
      <c r="AB20" s="14">
        <v>12</v>
      </c>
      <c r="AC20" s="14">
        <v>13.5</v>
      </c>
      <c r="AD20" s="14">
        <v>12</v>
      </c>
      <c r="AE20" s="14">
        <v>13.5</v>
      </c>
      <c r="AF20" s="14">
        <v>12</v>
      </c>
      <c r="AG20" s="14">
        <v>13.5</v>
      </c>
      <c r="AH20" s="14">
        <v>12</v>
      </c>
      <c r="AI20" s="14">
        <v>13.5</v>
      </c>
      <c r="AJ20" s="14">
        <v>12</v>
      </c>
      <c r="AK20" s="14">
        <v>13.5</v>
      </c>
      <c r="AL20" s="14">
        <v>12</v>
      </c>
      <c r="AM20" s="14">
        <v>13.5</v>
      </c>
      <c r="AN20" s="14">
        <v>12</v>
      </c>
      <c r="AO20" s="14">
        <v>13.5</v>
      </c>
      <c r="AP20" s="14">
        <v>12</v>
      </c>
      <c r="AQ20" s="14">
        <v>13.5</v>
      </c>
      <c r="AR20" s="14">
        <v>12.2</v>
      </c>
      <c r="AS20" s="14">
        <v>13.7</v>
      </c>
      <c r="AT20" s="14">
        <v>12.2</v>
      </c>
      <c r="AU20" s="14">
        <v>13.7</v>
      </c>
      <c r="AV20" s="14">
        <v>12.2</v>
      </c>
      <c r="AW20" s="14">
        <v>13.7</v>
      </c>
      <c r="AX20" s="14">
        <v>12.2</v>
      </c>
      <c r="AY20" s="14">
        <v>13.7</v>
      </c>
      <c r="AZ20" s="14">
        <v>12.2</v>
      </c>
      <c r="BA20" s="14">
        <v>13.7</v>
      </c>
      <c r="BB20" s="14">
        <v>12.2</v>
      </c>
      <c r="BC20" s="14">
        <v>13.7</v>
      </c>
      <c r="BD20" s="14">
        <v>12.2</v>
      </c>
      <c r="BE20" s="14">
        <v>13.7</v>
      </c>
      <c r="BF20" s="14">
        <v>12.2</v>
      </c>
      <c r="BG20" s="14">
        <v>13.7</v>
      </c>
      <c r="BH20" s="14">
        <v>12.2</v>
      </c>
      <c r="BI20" s="14">
        <v>13.7</v>
      </c>
      <c r="BJ20" s="14">
        <v>12.2</v>
      </c>
      <c r="BK20" s="14">
        <v>13.7</v>
      </c>
      <c r="BL20" s="14">
        <v>12.2</v>
      </c>
      <c r="BM20" s="14">
        <v>13.7</v>
      </c>
      <c r="BN20" s="14">
        <v>12.2</v>
      </c>
      <c r="BO20" s="14">
        <v>13.7</v>
      </c>
      <c r="BP20" s="14">
        <v>12.2</v>
      </c>
      <c r="BQ20" s="14">
        <v>13.7</v>
      </c>
      <c r="BR20" s="14">
        <v>12.2</v>
      </c>
      <c r="BS20" s="14">
        <v>13.7</v>
      </c>
      <c r="BT20" s="14">
        <v>12.2</v>
      </c>
      <c r="BU20" s="14">
        <v>13.8</v>
      </c>
      <c r="BV20" s="14">
        <v>12.2</v>
      </c>
      <c r="BW20" s="14">
        <v>13.8</v>
      </c>
      <c r="BX20" s="14">
        <v>12.2</v>
      </c>
      <c r="BY20" s="14">
        <v>13.8</v>
      </c>
      <c r="BZ20" s="14">
        <v>12.2</v>
      </c>
      <c r="CA20" s="14">
        <v>13.8</v>
      </c>
      <c r="CB20" s="14">
        <v>12.2</v>
      </c>
      <c r="CC20" s="14">
        <v>13.9</v>
      </c>
      <c r="CD20" s="23">
        <v>12.3</v>
      </c>
      <c r="CE20" s="23">
        <v>14</v>
      </c>
      <c r="CF20" s="23">
        <v>12.5</v>
      </c>
      <c r="CG20" s="23">
        <v>14.3</v>
      </c>
      <c r="CH20" s="23">
        <v>12.4</v>
      </c>
      <c r="CI20" s="23">
        <v>13.9</v>
      </c>
      <c r="CJ20" s="23">
        <v>12.4</v>
      </c>
      <c r="CK20" s="23">
        <v>13.9</v>
      </c>
      <c r="CL20" s="23">
        <v>12.2</v>
      </c>
      <c r="CM20" s="23">
        <v>13.6</v>
      </c>
      <c r="CN20" s="23">
        <v>12.7</v>
      </c>
      <c r="CO20" s="23">
        <v>13.8</v>
      </c>
      <c r="CP20" s="23">
        <v>12.6</v>
      </c>
      <c r="CQ20" s="23">
        <v>13.7</v>
      </c>
      <c r="CR20" s="23">
        <v>12.6</v>
      </c>
      <c r="CS20" s="23">
        <v>13.7</v>
      </c>
      <c r="CT20" s="23">
        <v>13.7</v>
      </c>
      <c r="CU20" s="23">
        <v>12.4</v>
      </c>
      <c r="CV20" s="23">
        <v>13.5</v>
      </c>
      <c r="CW20" s="23">
        <v>12.3</v>
      </c>
      <c r="CX20" s="23">
        <v>13.4</v>
      </c>
    </row>
    <row r="21" spans="1:102" ht="16.5" hidden="1" customHeight="1" outlineLevel="1" thickBot="1" x14ac:dyDescent="0.3">
      <c r="A21" s="2" t="s">
        <v>24</v>
      </c>
      <c r="B21" s="164"/>
      <c r="C21" s="165"/>
      <c r="D21" s="164"/>
      <c r="E21" s="165"/>
      <c r="F21" s="164"/>
      <c r="G21" s="165"/>
      <c r="H21" s="164"/>
      <c r="I21" s="165"/>
      <c r="J21" s="164"/>
      <c r="K21" s="165"/>
      <c r="L21" s="164"/>
      <c r="M21" s="165"/>
      <c r="N21" s="164"/>
      <c r="O21" s="165"/>
      <c r="P21" s="164"/>
      <c r="Q21" s="165"/>
      <c r="R21" s="164"/>
      <c r="S21" s="165"/>
      <c r="T21" s="164"/>
      <c r="U21" s="165"/>
      <c r="V21" s="164"/>
      <c r="W21" s="165"/>
      <c r="X21" s="164"/>
      <c r="Y21" s="165"/>
      <c r="Z21" s="164"/>
      <c r="AA21" s="165"/>
      <c r="AB21" s="164"/>
      <c r="AC21" s="165"/>
      <c r="AD21" s="164"/>
      <c r="AE21" s="165"/>
      <c r="AF21" s="164"/>
      <c r="AG21" s="165"/>
      <c r="AH21" s="164"/>
      <c r="AI21" s="165"/>
      <c r="AJ21" s="164"/>
      <c r="AK21" s="165"/>
      <c r="AL21" s="164"/>
      <c r="AM21" s="165"/>
      <c r="AN21" s="164"/>
      <c r="AO21" s="165"/>
      <c r="AP21" s="164"/>
      <c r="AQ21" s="165"/>
      <c r="AR21" s="164"/>
      <c r="AS21" s="165"/>
      <c r="AT21" s="164"/>
      <c r="AU21" s="165"/>
      <c r="AV21" s="164"/>
      <c r="AW21" s="165"/>
      <c r="AX21" s="164"/>
      <c r="AY21" s="165"/>
      <c r="AZ21" s="164"/>
      <c r="BA21" s="165"/>
      <c r="BB21" s="164"/>
      <c r="BC21" s="165"/>
      <c r="BD21" s="164"/>
      <c r="BE21" s="165"/>
      <c r="BF21" s="164"/>
      <c r="BG21" s="165"/>
      <c r="BH21" s="164"/>
      <c r="BI21" s="165"/>
      <c r="BJ21" s="164"/>
      <c r="BK21" s="165"/>
      <c r="BL21" s="164"/>
      <c r="BM21" s="165"/>
      <c r="BN21" s="164"/>
      <c r="BO21" s="165"/>
      <c r="BP21" s="164"/>
      <c r="BQ21" s="165"/>
      <c r="BR21" s="164"/>
      <c r="BS21" s="165"/>
      <c r="BT21" s="164"/>
      <c r="BU21" s="165"/>
      <c r="BV21" s="164"/>
      <c r="BW21" s="165"/>
      <c r="BX21" s="164"/>
      <c r="BY21" s="165"/>
      <c r="BZ21" s="164"/>
      <c r="CA21" s="165"/>
      <c r="CB21" s="164"/>
      <c r="CC21" s="165"/>
      <c r="CD21" s="164"/>
      <c r="CE21" s="165"/>
      <c r="CF21" s="164"/>
      <c r="CG21" s="165"/>
      <c r="CH21" s="164"/>
      <c r="CI21" s="165"/>
      <c r="CJ21" s="164"/>
      <c r="CK21" s="165"/>
      <c r="CL21" s="164"/>
      <c r="CM21" s="165"/>
      <c r="CN21" s="164"/>
      <c r="CO21" s="165"/>
      <c r="CP21" s="164"/>
      <c r="CQ21" s="165"/>
      <c r="CR21" s="26"/>
      <c r="CS21" s="164"/>
      <c r="CT21" s="165"/>
      <c r="CU21" s="164"/>
      <c r="CV21" s="165"/>
      <c r="CW21" s="164"/>
      <c r="CX21" s="165"/>
    </row>
    <row r="22" spans="1:102" ht="100.5" customHeight="1" collapsed="1" thickBot="1" x14ac:dyDescent="0.35">
      <c r="A22" s="12" t="s">
        <v>26</v>
      </c>
      <c r="CH22" s="24"/>
      <c r="CI22" s="24"/>
    </row>
    <row r="23" spans="1:102" ht="15.75" x14ac:dyDescent="0.25">
      <c r="A23" s="10" t="s">
        <v>14</v>
      </c>
    </row>
    <row r="24" spans="1:102" ht="15.75" x14ac:dyDescent="0.25">
      <c r="A24" s="11" t="s">
        <v>15</v>
      </c>
    </row>
    <row r="25" spans="1:102" ht="15.75" x14ac:dyDescent="0.25">
      <c r="A25" s="10" t="s">
        <v>16</v>
      </c>
    </row>
    <row r="30" spans="1:102" ht="22.5" customHeight="1" x14ac:dyDescent="0.2"/>
    <row r="31" spans="1:102" ht="22.5" customHeight="1" x14ac:dyDescent="0.2"/>
    <row r="32" spans="1:102" ht="22.5" customHeight="1" x14ac:dyDescent="0.2"/>
    <row r="33" spans="1:1" ht="22.5" customHeight="1" x14ac:dyDescent="0.2"/>
    <row r="34" spans="1:1" ht="22.5" customHeight="1" x14ac:dyDescent="0.2"/>
    <row r="35" spans="1:1" ht="22.5" customHeight="1" x14ac:dyDescent="0.2"/>
    <row r="36" spans="1:1" ht="22.5" customHeight="1" x14ac:dyDescent="0.2"/>
    <row r="37" spans="1:1" ht="22.5" customHeight="1" x14ac:dyDescent="0.2"/>
    <row r="38" spans="1:1" ht="22.5" customHeight="1" x14ac:dyDescent="0.2">
      <c r="A38" t="s">
        <v>25</v>
      </c>
    </row>
    <row r="39" spans="1:1" ht="22.5" customHeight="1" x14ac:dyDescent="0.2">
      <c r="A39" s="15" t="s">
        <v>20</v>
      </c>
    </row>
    <row r="40" spans="1:1" ht="22.5" customHeight="1" x14ac:dyDescent="0.2"/>
  </sheetData>
  <mergeCells count="150">
    <mergeCell ref="BV8:BW8"/>
    <mergeCell ref="BV21:BW21"/>
    <mergeCell ref="BT7:BU7"/>
    <mergeCell ref="BT8:BU8"/>
    <mergeCell ref="L8:M8"/>
    <mergeCell ref="L21:M21"/>
    <mergeCell ref="AB7:AC7"/>
    <mergeCell ref="N7:O7"/>
    <mergeCell ref="N8:O8"/>
    <mergeCell ref="Z7:AA7"/>
    <mergeCell ref="Z8:AA8"/>
    <mergeCell ref="BT21:BU21"/>
    <mergeCell ref="P7:Q7"/>
    <mergeCell ref="P8:Q8"/>
    <mergeCell ref="X8:Y8"/>
    <mergeCell ref="AB8:AC8"/>
    <mergeCell ref="AB21:AC21"/>
    <mergeCell ref="AR7:AS7"/>
    <mergeCell ref="AR8:AS8"/>
    <mergeCell ref="AR21:AS21"/>
    <mergeCell ref="AP7:AQ7"/>
    <mergeCell ref="AP8:AQ8"/>
    <mergeCell ref="AP21:AQ21"/>
    <mergeCell ref="AV7:AW7"/>
    <mergeCell ref="CR7:CS7"/>
    <mergeCell ref="CR8:CS8"/>
    <mergeCell ref="CN7:CO7"/>
    <mergeCell ref="CD21:CE21"/>
    <mergeCell ref="CF21:CG21"/>
    <mergeCell ref="CF7:CG7"/>
    <mergeCell ref="CD7:CE7"/>
    <mergeCell ref="CH21:CI21"/>
    <mergeCell ref="CJ7:CK7"/>
    <mergeCell ref="CJ8:CK8"/>
    <mergeCell ref="CJ21:CK21"/>
    <mergeCell ref="CH7:CI7"/>
    <mergeCell ref="CL21:CM21"/>
    <mergeCell ref="CH8:CI8"/>
    <mergeCell ref="CF8:CG8"/>
    <mergeCell ref="CS21:CT21"/>
    <mergeCell ref="CP7:CQ7"/>
    <mergeCell ref="CP8:CQ8"/>
    <mergeCell ref="CP21:CQ21"/>
    <mergeCell ref="BX8:BY8"/>
    <mergeCell ref="BX21:BY21"/>
    <mergeCell ref="BX7:BY7"/>
    <mergeCell ref="BV7:BW7"/>
    <mergeCell ref="BB7:BC7"/>
    <mergeCell ref="BB8:BC8"/>
    <mergeCell ref="BH7:BI7"/>
    <mergeCell ref="BH8:BI8"/>
    <mergeCell ref="BD7:BE7"/>
    <mergeCell ref="BD8:BE8"/>
    <mergeCell ref="BB21:BC21"/>
    <mergeCell ref="BJ21:BK21"/>
    <mergeCell ref="BD21:BE21"/>
    <mergeCell ref="BN7:BO7"/>
    <mergeCell ref="BJ7:BK7"/>
    <mergeCell ref="BJ8:BK8"/>
    <mergeCell ref="BL7:BM7"/>
    <mergeCell ref="BR7:BS7"/>
    <mergeCell ref="BR8:BS8"/>
    <mergeCell ref="BR21:BS21"/>
    <mergeCell ref="BP7:BQ7"/>
    <mergeCell ref="BP8:BQ8"/>
    <mergeCell ref="BL8:BM8"/>
    <mergeCell ref="BL21:BM21"/>
    <mergeCell ref="B8:C8"/>
    <mergeCell ref="F7:G7"/>
    <mergeCell ref="X21:Y21"/>
    <mergeCell ref="V7:W7"/>
    <mergeCell ref="V8:W8"/>
    <mergeCell ref="V21:W21"/>
    <mergeCell ref="N21:O21"/>
    <mergeCell ref="J7:K7"/>
    <mergeCell ref="B21:C21"/>
    <mergeCell ref="D7:E7"/>
    <mergeCell ref="D8:E8"/>
    <mergeCell ref="D21:E21"/>
    <mergeCell ref="B7:C7"/>
    <mergeCell ref="T21:U21"/>
    <mergeCell ref="P21:Q21"/>
    <mergeCell ref="R7:S7"/>
    <mergeCell ref="R8:S8"/>
    <mergeCell ref="H8:I8"/>
    <mergeCell ref="J8:K8"/>
    <mergeCell ref="J21:K21"/>
    <mergeCell ref="L7:M7"/>
    <mergeCell ref="R21:S21"/>
    <mergeCell ref="F21:G21"/>
    <mergeCell ref="H21:I21"/>
    <mergeCell ref="H7:I7"/>
    <mergeCell ref="F8:G8"/>
    <mergeCell ref="AF21:AG21"/>
    <mergeCell ref="AN7:AO7"/>
    <mergeCell ref="AN8:AO8"/>
    <mergeCell ref="AN21:AO21"/>
    <mergeCell ref="AL7:AM7"/>
    <mergeCell ref="AL8:AM8"/>
    <mergeCell ref="AL21:AM21"/>
    <mergeCell ref="AD7:AE7"/>
    <mergeCell ref="AD8:AE8"/>
    <mergeCell ref="AD21:AE21"/>
    <mergeCell ref="AF7:AG7"/>
    <mergeCell ref="AF8:AG8"/>
    <mergeCell ref="AJ7:AK7"/>
    <mergeCell ref="AJ8:AK8"/>
    <mergeCell ref="AJ21:AK21"/>
    <mergeCell ref="Z21:AA21"/>
    <mergeCell ref="T7:U7"/>
    <mergeCell ref="T8:U8"/>
    <mergeCell ref="X7:Y7"/>
    <mergeCell ref="AH7:AI7"/>
    <mergeCell ref="AH8:AI8"/>
    <mergeCell ref="AH21:AI21"/>
    <mergeCell ref="AV8:AW8"/>
    <mergeCell ref="AV21:AW21"/>
    <mergeCell ref="AZ7:BA7"/>
    <mergeCell ref="AZ8:BA8"/>
    <mergeCell ref="AZ21:BA21"/>
    <mergeCell ref="AX7:AY7"/>
    <mergeCell ref="AX8:AY8"/>
    <mergeCell ref="AT7:AU7"/>
    <mergeCell ref="AT8:AU8"/>
    <mergeCell ref="AT21:AU21"/>
    <mergeCell ref="AX21:AY21"/>
    <mergeCell ref="BN21:BO21"/>
    <mergeCell ref="BN8:BO8"/>
    <mergeCell ref="BP21:BQ21"/>
    <mergeCell ref="BH21:BI21"/>
    <mergeCell ref="BF7:BG7"/>
    <mergeCell ref="BF8:BG8"/>
    <mergeCell ref="BF21:BG21"/>
    <mergeCell ref="CW7:CX7"/>
    <mergeCell ref="CW8:CX8"/>
    <mergeCell ref="CW21:CX21"/>
    <mergeCell ref="CU7:CV7"/>
    <mergeCell ref="CU8:CV8"/>
    <mergeCell ref="CU21:CV21"/>
    <mergeCell ref="BZ7:CA7"/>
    <mergeCell ref="BZ8:CA8"/>
    <mergeCell ref="CB7:CC7"/>
    <mergeCell ref="CB8:CC8"/>
    <mergeCell ref="CB21:CC21"/>
    <mergeCell ref="CD8:CE8"/>
    <mergeCell ref="BZ21:CA21"/>
    <mergeCell ref="CN8:CO8"/>
    <mergeCell ref="CN21:CO21"/>
    <mergeCell ref="CL7:CM7"/>
    <mergeCell ref="CL8:CM8"/>
  </mergeCells>
  <phoneticPr fontId="0" type="noConversion"/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DA40"/>
  <sheetViews>
    <sheetView showGridLines="0" rightToLeft="1" zoomScaleNormal="100" workbookViewId="0">
      <pane xSplit="1" ySplit="8" topLeftCell="AC9" activePane="bottomRight" state="frozen"/>
      <selection pane="topRight" activeCell="D1" sqref="D1"/>
      <selection pane="bottomLeft" activeCell="A6" sqref="A6"/>
      <selection pane="bottomRight" activeCell="CA18" sqref="CA18"/>
    </sheetView>
  </sheetViews>
  <sheetFormatPr defaultRowHeight="12.75" outlineLevelRow="1" outlineLevelCol="1" x14ac:dyDescent="0.2"/>
  <cols>
    <col min="1" max="1" width="31.140625" customWidth="1"/>
    <col min="2" max="29" width="16.5703125" hidden="1" customWidth="1" outlineLevel="1"/>
    <col min="30" max="30" width="16.5703125" hidden="1" customWidth="1" outlineLevel="1" collapsed="1"/>
    <col min="31" max="61" width="16.5703125" hidden="1" customWidth="1" outlineLevel="1"/>
    <col min="62" max="62" width="16.5703125" hidden="1" customWidth="1" outlineLevel="1" collapsed="1"/>
    <col min="63" max="63" width="16.5703125" hidden="1" customWidth="1" outlineLevel="1"/>
    <col min="64" max="64" width="16.5703125" hidden="1" customWidth="1" outlineLevel="1" collapsed="1"/>
    <col min="65" max="65" width="16.5703125" hidden="1" customWidth="1" outlineLevel="1"/>
    <col min="66" max="66" width="16.5703125" hidden="1" customWidth="1" outlineLevel="1" collapsed="1"/>
    <col min="67" max="103" width="16.5703125" hidden="1" customWidth="1" outlineLevel="1"/>
    <col min="104" max="104" width="16.5703125" customWidth="1" collapsed="1"/>
    <col min="105" max="105" width="16.5703125" customWidth="1"/>
  </cols>
  <sheetData>
    <row r="6" spans="1:105" ht="16.5" customHeight="1" thickBot="1" x14ac:dyDescent="0.25"/>
    <row r="7" spans="1:105" ht="15.75" x14ac:dyDescent="0.25">
      <c r="A7" s="1" t="s">
        <v>10</v>
      </c>
      <c r="B7" s="160">
        <v>39811</v>
      </c>
      <c r="C7" s="161"/>
      <c r="D7" s="160">
        <f>B8+1</f>
        <v>39818</v>
      </c>
      <c r="E7" s="161"/>
      <c r="F7" s="160">
        <f>D8+1</f>
        <v>39825</v>
      </c>
      <c r="G7" s="161"/>
      <c r="H7" s="160">
        <f>F8+1</f>
        <v>39832</v>
      </c>
      <c r="I7" s="161"/>
      <c r="J7" s="160">
        <f>H8+1</f>
        <v>39839</v>
      </c>
      <c r="K7" s="161"/>
      <c r="L7" s="160">
        <f>J8+1</f>
        <v>39846</v>
      </c>
      <c r="M7" s="161"/>
      <c r="N7" s="160">
        <f>L8+1</f>
        <v>39853</v>
      </c>
      <c r="O7" s="161"/>
      <c r="P7" s="160">
        <f>N8+1</f>
        <v>39860</v>
      </c>
      <c r="Q7" s="161"/>
      <c r="R7" s="160">
        <f>P8+1</f>
        <v>39867</v>
      </c>
      <c r="S7" s="161"/>
      <c r="T7" s="160">
        <f>R8+1</f>
        <v>39874</v>
      </c>
      <c r="U7" s="161"/>
      <c r="V7" s="160">
        <f>T8+1</f>
        <v>39881</v>
      </c>
      <c r="W7" s="161"/>
      <c r="X7" s="160">
        <f>V8+1</f>
        <v>39888</v>
      </c>
      <c r="Y7" s="161"/>
      <c r="Z7" s="160">
        <f>X8+1</f>
        <v>39895</v>
      </c>
      <c r="AA7" s="161"/>
      <c r="AB7" s="160">
        <f>Z8+1</f>
        <v>39902</v>
      </c>
      <c r="AC7" s="161"/>
      <c r="AD7" s="160">
        <f>AB8+1</f>
        <v>39909</v>
      </c>
      <c r="AE7" s="161"/>
      <c r="AF7" s="160">
        <f>AD8+1</f>
        <v>39916</v>
      </c>
      <c r="AG7" s="161"/>
      <c r="AH7" s="160">
        <f>AF8+1</f>
        <v>39923</v>
      </c>
      <c r="AI7" s="161"/>
      <c r="AJ7" s="160">
        <f>AH8+1</f>
        <v>39930</v>
      </c>
      <c r="AK7" s="161"/>
      <c r="AL7" s="160">
        <f>AJ8+1</f>
        <v>39937</v>
      </c>
      <c r="AM7" s="161"/>
      <c r="AN7" s="160">
        <f>AL8+1</f>
        <v>39944</v>
      </c>
      <c r="AO7" s="161"/>
      <c r="AP7" s="160">
        <f>AN8+1</f>
        <v>39951</v>
      </c>
      <c r="AQ7" s="161"/>
      <c r="AR7" s="160">
        <f>AP8+1</f>
        <v>39958</v>
      </c>
      <c r="AS7" s="161"/>
      <c r="AT7" s="160">
        <f>AR8+1</f>
        <v>39965</v>
      </c>
      <c r="AU7" s="161"/>
      <c r="AV7" s="160">
        <f>AT8+1</f>
        <v>39979</v>
      </c>
      <c r="AW7" s="161"/>
      <c r="AX7" s="160">
        <f>AV8+1</f>
        <v>39986</v>
      </c>
      <c r="AY7" s="161"/>
      <c r="AZ7" s="160">
        <f>AX8+1</f>
        <v>39993</v>
      </c>
      <c r="BA7" s="161"/>
      <c r="BB7" s="160">
        <f>AZ8+1</f>
        <v>40000</v>
      </c>
      <c r="BC7" s="161"/>
      <c r="BD7" s="160">
        <f>BB8+1</f>
        <v>40007</v>
      </c>
      <c r="BE7" s="161"/>
      <c r="BF7" s="160">
        <f>BD8+1</f>
        <v>40014</v>
      </c>
      <c r="BG7" s="161"/>
      <c r="BH7" s="160">
        <f>BF8+1</f>
        <v>40021</v>
      </c>
      <c r="BI7" s="172"/>
      <c r="BJ7" s="160">
        <f>BH8+1</f>
        <v>40028</v>
      </c>
      <c r="BK7" s="161"/>
      <c r="BL7" s="160">
        <f>BJ8+1</f>
        <v>40035</v>
      </c>
      <c r="BM7" s="161"/>
      <c r="BN7" s="160">
        <f>BL8+1</f>
        <v>40042</v>
      </c>
      <c r="BO7" s="172"/>
      <c r="BP7" s="160">
        <f>BN8+1</f>
        <v>40049</v>
      </c>
      <c r="BQ7" s="161"/>
      <c r="BR7" s="160">
        <f>BP8+1</f>
        <v>40056</v>
      </c>
      <c r="BS7" s="161"/>
      <c r="BT7" s="160">
        <f>BR8+1</f>
        <v>40063</v>
      </c>
      <c r="BU7" s="161"/>
      <c r="BV7" s="160">
        <f>BT8+1</f>
        <v>40070</v>
      </c>
      <c r="BW7" s="161"/>
      <c r="BX7" s="160">
        <f>BV8+1</f>
        <v>40077</v>
      </c>
      <c r="BY7" s="161"/>
      <c r="BZ7" s="160">
        <f>BX8+1</f>
        <v>40084</v>
      </c>
      <c r="CA7" s="161"/>
      <c r="CB7" s="160">
        <f>BZ8+1</f>
        <v>40091</v>
      </c>
      <c r="CC7" s="161"/>
      <c r="CD7" s="160">
        <f>CB8+1</f>
        <v>40098</v>
      </c>
      <c r="CE7" s="161"/>
      <c r="CF7" s="160">
        <f>CD8+1</f>
        <v>40105</v>
      </c>
      <c r="CG7" s="161"/>
      <c r="CH7" s="160">
        <f>CF8+1</f>
        <v>40112</v>
      </c>
      <c r="CI7" s="161"/>
      <c r="CJ7" s="160">
        <f>CH8+1</f>
        <v>40119</v>
      </c>
      <c r="CK7" s="161"/>
      <c r="CL7" s="160">
        <f>CJ8+1</f>
        <v>40126</v>
      </c>
      <c r="CM7" s="161"/>
      <c r="CN7" s="160">
        <f>CL8+1</f>
        <v>40133</v>
      </c>
      <c r="CO7" s="161"/>
      <c r="CP7" s="160">
        <f>CN8+1</f>
        <v>40140</v>
      </c>
      <c r="CQ7" s="161"/>
      <c r="CR7" s="160">
        <f>CP8+1</f>
        <v>40147</v>
      </c>
      <c r="CS7" s="161"/>
      <c r="CT7" s="160">
        <f>CR8+1</f>
        <v>40154</v>
      </c>
      <c r="CU7" s="161"/>
      <c r="CV7" s="160">
        <f>CT8+1</f>
        <v>40161</v>
      </c>
      <c r="CW7" s="161"/>
      <c r="CX7" s="160">
        <f>CV8+1</f>
        <v>40168</v>
      </c>
      <c r="CY7" s="161"/>
      <c r="CZ7" s="160">
        <f>CX8+1</f>
        <v>40175</v>
      </c>
      <c r="DA7" s="161"/>
    </row>
    <row r="8" spans="1:105" ht="15.75" x14ac:dyDescent="0.25">
      <c r="A8" s="1" t="s">
        <v>11</v>
      </c>
      <c r="B8" s="162">
        <f>B7+6</f>
        <v>39817</v>
      </c>
      <c r="C8" s="163"/>
      <c r="D8" s="162">
        <f>D7+6</f>
        <v>39824</v>
      </c>
      <c r="E8" s="163"/>
      <c r="F8" s="162">
        <f>F7+6</f>
        <v>39831</v>
      </c>
      <c r="G8" s="163"/>
      <c r="H8" s="162">
        <f>H7+6</f>
        <v>39838</v>
      </c>
      <c r="I8" s="163"/>
      <c r="J8" s="162">
        <f>J7+6</f>
        <v>39845</v>
      </c>
      <c r="K8" s="163"/>
      <c r="L8" s="162">
        <f>L7+6</f>
        <v>39852</v>
      </c>
      <c r="M8" s="163"/>
      <c r="N8" s="162">
        <f>N7+6</f>
        <v>39859</v>
      </c>
      <c r="O8" s="163"/>
      <c r="P8" s="162">
        <f>P7+6</f>
        <v>39866</v>
      </c>
      <c r="Q8" s="163"/>
      <c r="R8" s="162">
        <f>R7+6</f>
        <v>39873</v>
      </c>
      <c r="S8" s="163"/>
      <c r="T8" s="162">
        <f>T7+6</f>
        <v>39880</v>
      </c>
      <c r="U8" s="163"/>
      <c r="V8" s="162">
        <f>V7+6</f>
        <v>39887</v>
      </c>
      <c r="W8" s="163"/>
      <c r="X8" s="162">
        <f>X7+6</f>
        <v>39894</v>
      </c>
      <c r="Y8" s="163"/>
      <c r="Z8" s="162">
        <f>Z7+6</f>
        <v>39901</v>
      </c>
      <c r="AA8" s="163"/>
      <c r="AB8" s="162">
        <f>AB7+6</f>
        <v>39908</v>
      </c>
      <c r="AC8" s="163"/>
      <c r="AD8" s="162">
        <f>AD7+6</f>
        <v>39915</v>
      </c>
      <c r="AE8" s="163"/>
      <c r="AF8" s="162">
        <f>AF7+6</f>
        <v>39922</v>
      </c>
      <c r="AG8" s="163"/>
      <c r="AH8" s="162">
        <f>AH7+6</f>
        <v>39929</v>
      </c>
      <c r="AI8" s="163"/>
      <c r="AJ8" s="162">
        <f>AJ7+6</f>
        <v>39936</v>
      </c>
      <c r="AK8" s="163"/>
      <c r="AL8" s="162">
        <f>AL7+6</f>
        <v>39943</v>
      </c>
      <c r="AM8" s="163"/>
      <c r="AN8" s="162">
        <f>AN7+6</f>
        <v>39950</v>
      </c>
      <c r="AO8" s="163"/>
      <c r="AP8" s="162">
        <f>AP7+6</f>
        <v>39957</v>
      </c>
      <c r="AQ8" s="163"/>
      <c r="AR8" s="162">
        <f>AR7+6</f>
        <v>39964</v>
      </c>
      <c r="AS8" s="163"/>
      <c r="AT8" s="162">
        <f>AT7+6+7</f>
        <v>39978</v>
      </c>
      <c r="AU8" s="163"/>
      <c r="AV8" s="162">
        <f>AV7+6</f>
        <v>39985</v>
      </c>
      <c r="AW8" s="163"/>
      <c r="AX8" s="162">
        <f>AX7+6</f>
        <v>39992</v>
      </c>
      <c r="AY8" s="163"/>
      <c r="AZ8" s="162">
        <f>AZ7+6</f>
        <v>39999</v>
      </c>
      <c r="BA8" s="163"/>
      <c r="BB8" s="162">
        <f>BB7+6</f>
        <v>40006</v>
      </c>
      <c r="BC8" s="163"/>
      <c r="BD8" s="162">
        <f>BD7+6</f>
        <v>40013</v>
      </c>
      <c r="BE8" s="163"/>
      <c r="BF8" s="162">
        <f>BF7+6</f>
        <v>40020</v>
      </c>
      <c r="BG8" s="163"/>
      <c r="BH8" s="162">
        <f>BH7+6</f>
        <v>40027</v>
      </c>
      <c r="BI8" s="173"/>
      <c r="BJ8" s="162">
        <f>BJ7+6</f>
        <v>40034</v>
      </c>
      <c r="BK8" s="163"/>
      <c r="BL8" s="162">
        <f>BL7+6</f>
        <v>40041</v>
      </c>
      <c r="BM8" s="163"/>
      <c r="BN8" s="162">
        <f>BN7+6</f>
        <v>40048</v>
      </c>
      <c r="BO8" s="173"/>
      <c r="BP8" s="162">
        <f>BP7+6</f>
        <v>40055</v>
      </c>
      <c r="BQ8" s="163"/>
      <c r="BR8" s="162">
        <f>BR7+6</f>
        <v>40062</v>
      </c>
      <c r="BS8" s="163"/>
      <c r="BT8" s="162">
        <f>BT7+6</f>
        <v>40069</v>
      </c>
      <c r="BU8" s="163"/>
      <c r="BV8" s="162">
        <f>BV7+6</f>
        <v>40076</v>
      </c>
      <c r="BW8" s="163"/>
      <c r="BX8" s="162">
        <f>BX7+6</f>
        <v>40083</v>
      </c>
      <c r="BY8" s="163"/>
      <c r="BZ8" s="162">
        <f>BZ7+6</f>
        <v>40090</v>
      </c>
      <c r="CA8" s="163"/>
      <c r="CB8" s="162">
        <f>CB7+6</f>
        <v>40097</v>
      </c>
      <c r="CC8" s="163"/>
      <c r="CD8" s="162">
        <f>CD7+6</f>
        <v>40104</v>
      </c>
      <c r="CE8" s="163"/>
      <c r="CF8" s="162">
        <f>CF7+6</f>
        <v>40111</v>
      </c>
      <c r="CG8" s="163"/>
      <c r="CH8" s="162">
        <f>CH7+6</f>
        <v>40118</v>
      </c>
      <c r="CI8" s="163"/>
      <c r="CJ8" s="162">
        <f>CJ7+6</f>
        <v>40125</v>
      </c>
      <c r="CK8" s="163"/>
      <c r="CL8" s="162">
        <f>CL7+6</f>
        <v>40132</v>
      </c>
      <c r="CM8" s="163"/>
      <c r="CN8" s="162">
        <f>CN7+6</f>
        <v>40139</v>
      </c>
      <c r="CO8" s="163"/>
      <c r="CP8" s="162">
        <f>CP7+6</f>
        <v>40146</v>
      </c>
      <c r="CQ8" s="163"/>
      <c r="CR8" s="162">
        <f>CR7+6</f>
        <v>40153</v>
      </c>
      <c r="CS8" s="163"/>
      <c r="CT8" s="162">
        <f>CT7+6</f>
        <v>40160</v>
      </c>
      <c r="CU8" s="163"/>
      <c r="CV8" s="162">
        <f>CV7+6</f>
        <v>40167</v>
      </c>
      <c r="CW8" s="163"/>
      <c r="CX8" s="162">
        <f>CX7+6</f>
        <v>40174</v>
      </c>
      <c r="CY8" s="163"/>
      <c r="CZ8" s="162">
        <f>CZ7+6</f>
        <v>40181</v>
      </c>
      <c r="DA8" s="163"/>
    </row>
    <row r="9" spans="1:105" ht="15.75" x14ac:dyDescent="0.2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2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2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  <c r="CV9" s="4" t="s">
        <v>12</v>
      </c>
      <c r="CW9" s="5" t="s">
        <v>13</v>
      </c>
      <c r="CX9" s="4" t="s">
        <v>12</v>
      </c>
      <c r="CY9" s="5" t="s">
        <v>13</v>
      </c>
      <c r="CZ9" s="4" t="s">
        <v>12</v>
      </c>
      <c r="DA9" s="5" t="s">
        <v>13</v>
      </c>
    </row>
    <row r="10" spans="1:105" ht="15.75" x14ac:dyDescent="0.25">
      <c r="A10" s="3" t="s">
        <v>0</v>
      </c>
      <c r="B10" s="22">
        <v>14</v>
      </c>
      <c r="C10" s="22">
        <v>14.2</v>
      </c>
      <c r="D10" s="22">
        <v>13.8</v>
      </c>
      <c r="E10" s="22">
        <v>14</v>
      </c>
      <c r="F10" s="22">
        <v>13.7</v>
      </c>
      <c r="G10" s="22">
        <v>13.9</v>
      </c>
      <c r="H10" s="22">
        <v>13.4</v>
      </c>
      <c r="I10" s="22">
        <v>13.6</v>
      </c>
      <c r="J10" s="22">
        <v>13.3</v>
      </c>
      <c r="K10" s="22">
        <v>13.5</v>
      </c>
      <c r="L10" s="22">
        <v>13.3</v>
      </c>
      <c r="M10" s="22">
        <v>13.5</v>
      </c>
      <c r="N10" s="22">
        <v>13.3</v>
      </c>
      <c r="O10" s="22">
        <v>13.5</v>
      </c>
      <c r="P10" s="22">
        <v>13.3</v>
      </c>
      <c r="Q10" s="22">
        <v>13.5</v>
      </c>
      <c r="R10" s="22">
        <v>13.2</v>
      </c>
      <c r="S10" s="22">
        <v>13.4</v>
      </c>
      <c r="T10" s="22">
        <v>13.3</v>
      </c>
      <c r="U10" s="22">
        <v>13.5</v>
      </c>
      <c r="V10" s="22">
        <v>13.3</v>
      </c>
      <c r="W10" s="22">
        <v>13.5</v>
      </c>
      <c r="X10" s="22">
        <v>13.3</v>
      </c>
      <c r="Y10" s="22">
        <v>13.6</v>
      </c>
      <c r="Z10" s="22">
        <v>13.2</v>
      </c>
      <c r="AA10" s="22">
        <v>13.5</v>
      </c>
      <c r="AB10" s="22">
        <v>13.2</v>
      </c>
      <c r="AC10" s="22">
        <v>13.4</v>
      </c>
      <c r="AD10" s="29">
        <v>13</v>
      </c>
      <c r="AE10" s="29">
        <v>13.2</v>
      </c>
      <c r="AF10" s="22">
        <v>13</v>
      </c>
      <c r="AG10" s="22">
        <v>13.2</v>
      </c>
      <c r="AH10" s="22">
        <v>12.8</v>
      </c>
      <c r="AI10" s="22">
        <v>13.1</v>
      </c>
      <c r="AJ10" s="22">
        <v>12.7</v>
      </c>
      <c r="AK10" s="22">
        <v>13</v>
      </c>
      <c r="AL10" s="22">
        <v>12.5</v>
      </c>
      <c r="AM10" s="22">
        <v>12.8</v>
      </c>
      <c r="AN10" s="22">
        <v>12.3</v>
      </c>
      <c r="AO10" s="22">
        <v>12.6</v>
      </c>
      <c r="AP10" s="22">
        <v>12.2</v>
      </c>
      <c r="AQ10" s="22">
        <v>12.5</v>
      </c>
      <c r="AR10" s="22">
        <v>12.3</v>
      </c>
      <c r="AS10" s="22">
        <v>12.6</v>
      </c>
      <c r="AT10" s="22">
        <v>12.4</v>
      </c>
      <c r="AU10" s="22">
        <v>12.6</v>
      </c>
      <c r="AV10" s="22">
        <v>12.4</v>
      </c>
      <c r="AW10" s="22">
        <v>12.6</v>
      </c>
      <c r="AX10" s="22">
        <v>12.6</v>
      </c>
      <c r="AY10" s="22">
        <v>12.9</v>
      </c>
      <c r="AZ10" s="22">
        <v>12.7</v>
      </c>
      <c r="BA10" s="22">
        <v>13</v>
      </c>
      <c r="BB10" s="22">
        <v>12.9</v>
      </c>
      <c r="BC10" s="22">
        <v>13.1</v>
      </c>
      <c r="BD10" s="22">
        <v>13.1</v>
      </c>
      <c r="BE10" s="22">
        <v>13.4</v>
      </c>
      <c r="BF10" s="22">
        <v>13.4</v>
      </c>
      <c r="BG10" s="22">
        <v>13.9</v>
      </c>
      <c r="BH10" s="22">
        <v>13.6</v>
      </c>
      <c r="BI10" s="31">
        <v>14</v>
      </c>
      <c r="BJ10" s="22">
        <v>13.7</v>
      </c>
      <c r="BK10" s="22">
        <v>14.2</v>
      </c>
      <c r="BL10" s="22">
        <v>13.8</v>
      </c>
      <c r="BM10" s="31">
        <v>14.3</v>
      </c>
      <c r="BN10" s="22">
        <v>13.8</v>
      </c>
      <c r="BO10" s="31">
        <v>14.3</v>
      </c>
      <c r="BP10" s="33">
        <v>13.6</v>
      </c>
      <c r="BQ10" s="34">
        <v>14.2</v>
      </c>
      <c r="BR10" s="33">
        <v>13.5</v>
      </c>
      <c r="BS10" s="34">
        <v>14.1</v>
      </c>
      <c r="BT10" s="33">
        <v>13.1</v>
      </c>
      <c r="BU10" s="34">
        <v>13.9</v>
      </c>
      <c r="BV10" s="33">
        <v>13</v>
      </c>
      <c r="BW10" s="34">
        <v>13.6</v>
      </c>
      <c r="BX10" s="51">
        <v>13</v>
      </c>
      <c r="BY10" s="48">
        <v>13.6</v>
      </c>
      <c r="BZ10" s="47">
        <v>12.6</v>
      </c>
      <c r="CA10" s="48">
        <v>12.9</v>
      </c>
      <c r="CB10" s="55">
        <v>12.6</v>
      </c>
      <c r="CC10" s="56">
        <v>12.9</v>
      </c>
      <c r="CD10" s="44">
        <v>12.8</v>
      </c>
      <c r="CE10" s="34">
        <v>13</v>
      </c>
      <c r="CF10" s="44">
        <v>12.9</v>
      </c>
      <c r="CG10" s="34">
        <v>13.1</v>
      </c>
      <c r="CH10" s="44">
        <v>13</v>
      </c>
      <c r="CI10" s="34">
        <v>13.3</v>
      </c>
      <c r="CJ10" s="44">
        <v>13.2</v>
      </c>
      <c r="CK10" s="34">
        <v>13.5</v>
      </c>
      <c r="CL10" s="44">
        <v>13.3</v>
      </c>
      <c r="CM10" s="34">
        <v>13.6</v>
      </c>
      <c r="CN10" s="44">
        <v>13.3</v>
      </c>
      <c r="CO10" s="34">
        <v>13.5</v>
      </c>
      <c r="CP10" s="44">
        <v>13.2</v>
      </c>
      <c r="CQ10" s="34">
        <v>13.4</v>
      </c>
      <c r="CR10" s="44">
        <v>13.1</v>
      </c>
      <c r="CS10" s="34">
        <v>13.3</v>
      </c>
      <c r="CT10" s="44">
        <v>13</v>
      </c>
      <c r="CU10" s="34">
        <v>13.3</v>
      </c>
      <c r="CV10" s="44">
        <v>12.8</v>
      </c>
      <c r="CW10" s="34">
        <v>13.2</v>
      </c>
      <c r="CX10" s="44">
        <v>12.5</v>
      </c>
      <c r="CY10" s="34">
        <v>13</v>
      </c>
      <c r="CZ10" s="44">
        <v>12.3</v>
      </c>
      <c r="DA10" s="34">
        <v>12.8</v>
      </c>
    </row>
    <row r="11" spans="1:105" ht="15.75" x14ac:dyDescent="0.25">
      <c r="A11" s="2" t="s">
        <v>1</v>
      </c>
      <c r="B11" s="23">
        <v>13.5</v>
      </c>
      <c r="C11" s="23">
        <v>14</v>
      </c>
      <c r="D11" s="23">
        <v>13.3</v>
      </c>
      <c r="E11" s="23">
        <v>13.8</v>
      </c>
      <c r="F11" s="23">
        <v>13.2</v>
      </c>
      <c r="G11" s="23">
        <v>13.7</v>
      </c>
      <c r="H11" s="23">
        <v>12.9</v>
      </c>
      <c r="I11" s="23">
        <v>13.4</v>
      </c>
      <c r="J11" s="23">
        <v>13</v>
      </c>
      <c r="K11" s="23">
        <v>13.3</v>
      </c>
      <c r="L11" s="23">
        <v>13</v>
      </c>
      <c r="M11" s="23">
        <v>13.3</v>
      </c>
      <c r="N11" s="23">
        <v>13</v>
      </c>
      <c r="O11" s="23">
        <v>13.3</v>
      </c>
      <c r="P11" s="23">
        <v>13</v>
      </c>
      <c r="Q11" s="23">
        <v>13.3</v>
      </c>
      <c r="R11" s="23">
        <v>12.9</v>
      </c>
      <c r="S11" s="23">
        <v>13.3</v>
      </c>
      <c r="T11" s="23">
        <v>13</v>
      </c>
      <c r="U11" s="23">
        <v>13.3</v>
      </c>
      <c r="V11" s="23">
        <v>13</v>
      </c>
      <c r="W11" s="23">
        <v>13.3</v>
      </c>
      <c r="X11" s="23">
        <v>13</v>
      </c>
      <c r="Y11" s="23">
        <v>13.5</v>
      </c>
      <c r="Z11" s="23">
        <v>12.9</v>
      </c>
      <c r="AA11" s="23">
        <v>13.4</v>
      </c>
      <c r="AB11" s="23">
        <v>12.9</v>
      </c>
      <c r="AC11" s="23">
        <v>13.2</v>
      </c>
      <c r="AD11" s="30">
        <v>12.7</v>
      </c>
      <c r="AE11" s="30">
        <v>13</v>
      </c>
      <c r="AF11" s="23">
        <v>12.7</v>
      </c>
      <c r="AG11" s="23">
        <v>13</v>
      </c>
      <c r="AH11" s="23">
        <v>12.5</v>
      </c>
      <c r="AI11" s="23">
        <v>12.8</v>
      </c>
      <c r="AJ11" s="23">
        <v>12.4</v>
      </c>
      <c r="AK11" s="23">
        <v>12.7</v>
      </c>
      <c r="AL11" s="23">
        <v>12.2</v>
      </c>
      <c r="AM11" s="23">
        <v>12.5</v>
      </c>
      <c r="AN11" s="23">
        <v>12</v>
      </c>
      <c r="AO11" s="23">
        <v>12.3</v>
      </c>
      <c r="AP11" s="23">
        <v>11.9</v>
      </c>
      <c r="AQ11" s="23">
        <v>12.2</v>
      </c>
      <c r="AR11" s="23">
        <v>12</v>
      </c>
      <c r="AS11" s="23">
        <v>12.2</v>
      </c>
      <c r="AT11" s="23">
        <v>12.2</v>
      </c>
      <c r="AU11" s="23">
        <v>12.4</v>
      </c>
      <c r="AV11" s="23">
        <v>12.2</v>
      </c>
      <c r="AW11" s="23">
        <v>12.5</v>
      </c>
      <c r="AX11" s="23">
        <v>12.4</v>
      </c>
      <c r="AY11" s="23">
        <v>12.7</v>
      </c>
      <c r="AZ11" s="23">
        <v>12.5</v>
      </c>
      <c r="BA11" s="23">
        <v>12.8</v>
      </c>
      <c r="BB11" s="23">
        <v>12.7</v>
      </c>
      <c r="BC11" s="23">
        <v>13</v>
      </c>
      <c r="BD11" s="23">
        <v>13</v>
      </c>
      <c r="BE11" s="23">
        <v>13.2</v>
      </c>
      <c r="BF11" s="23">
        <v>13.3</v>
      </c>
      <c r="BG11" s="23">
        <v>13.7</v>
      </c>
      <c r="BH11" s="23">
        <v>13.5</v>
      </c>
      <c r="BI11" s="32">
        <v>13.8</v>
      </c>
      <c r="BJ11" s="23">
        <v>13.6</v>
      </c>
      <c r="BK11" s="23">
        <v>14</v>
      </c>
      <c r="BL11" s="23">
        <v>13.7</v>
      </c>
      <c r="BM11" s="32">
        <v>14.1</v>
      </c>
      <c r="BN11" s="23">
        <v>13.7</v>
      </c>
      <c r="BO11" s="32">
        <v>14.1</v>
      </c>
      <c r="BP11" s="35">
        <v>13.5</v>
      </c>
      <c r="BQ11" s="36">
        <v>14</v>
      </c>
      <c r="BR11" s="35">
        <v>13.4</v>
      </c>
      <c r="BS11" s="36">
        <v>13.9</v>
      </c>
      <c r="BT11" s="35">
        <v>13</v>
      </c>
      <c r="BU11" s="36">
        <v>13.7</v>
      </c>
      <c r="BV11" s="35">
        <v>12.9</v>
      </c>
      <c r="BW11" s="36">
        <v>13.4</v>
      </c>
      <c r="BX11" s="52">
        <v>12.9</v>
      </c>
      <c r="BY11" s="50">
        <v>13.4</v>
      </c>
      <c r="BZ11" s="49">
        <v>12.5</v>
      </c>
      <c r="CA11" s="50">
        <v>12.8</v>
      </c>
      <c r="CB11" s="57">
        <v>12.5</v>
      </c>
      <c r="CC11" s="58">
        <v>12.8</v>
      </c>
      <c r="CD11" s="45">
        <v>12.5</v>
      </c>
      <c r="CE11" s="36">
        <v>12.8</v>
      </c>
      <c r="CF11" s="45">
        <v>12.6</v>
      </c>
      <c r="CG11" s="36">
        <v>12.9</v>
      </c>
      <c r="CH11" s="45">
        <v>12.7</v>
      </c>
      <c r="CI11" s="36">
        <v>13.1</v>
      </c>
      <c r="CJ11" s="45">
        <v>13</v>
      </c>
      <c r="CK11" s="36">
        <v>13.3</v>
      </c>
      <c r="CL11" s="45">
        <v>13</v>
      </c>
      <c r="CM11" s="36">
        <v>13.4</v>
      </c>
      <c r="CN11" s="45">
        <v>13</v>
      </c>
      <c r="CO11" s="36">
        <v>13.3</v>
      </c>
      <c r="CP11" s="45">
        <v>12.8</v>
      </c>
      <c r="CQ11" s="36">
        <v>13.3</v>
      </c>
      <c r="CR11" s="45">
        <v>12.7</v>
      </c>
      <c r="CS11" s="36">
        <v>13.2</v>
      </c>
      <c r="CT11" s="45">
        <v>12.6</v>
      </c>
      <c r="CU11" s="36">
        <v>13.2</v>
      </c>
      <c r="CV11" s="45">
        <v>12.4</v>
      </c>
      <c r="CW11" s="36">
        <v>13.1</v>
      </c>
      <c r="CX11" s="45">
        <v>12.3</v>
      </c>
      <c r="CY11" s="36">
        <v>12.9</v>
      </c>
      <c r="CZ11" s="45">
        <v>12.1</v>
      </c>
      <c r="DA11" s="36">
        <v>12.7</v>
      </c>
    </row>
    <row r="12" spans="1:105" ht="15.75" x14ac:dyDescent="0.25">
      <c r="A12" s="3" t="s">
        <v>2</v>
      </c>
      <c r="B12" s="22">
        <v>15.3</v>
      </c>
      <c r="C12" s="22">
        <v>15.6</v>
      </c>
      <c r="D12" s="22">
        <v>15</v>
      </c>
      <c r="E12" s="22">
        <v>15.4</v>
      </c>
      <c r="F12" s="22">
        <v>15</v>
      </c>
      <c r="G12" s="22">
        <v>15.4</v>
      </c>
      <c r="H12" s="22">
        <v>14.9</v>
      </c>
      <c r="I12" s="22">
        <v>15.3</v>
      </c>
      <c r="J12" s="22">
        <v>14.9</v>
      </c>
      <c r="K12" s="22">
        <v>15.2</v>
      </c>
      <c r="L12" s="22">
        <v>14.9</v>
      </c>
      <c r="M12" s="22">
        <v>15.2</v>
      </c>
      <c r="N12" s="22">
        <v>14.9</v>
      </c>
      <c r="O12" s="22">
        <v>15.2</v>
      </c>
      <c r="P12" s="22">
        <v>14.9</v>
      </c>
      <c r="Q12" s="22">
        <v>15.2</v>
      </c>
      <c r="R12" s="22">
        <v>14.8</v>
      </c>
      <c r="S12" s="22">
        <v>15.1</v>
      </c>
      <c r="T12" s="22">
        <v>14.9</v>
      </c>
      <c r="U12" s="22">
        <v>15.2</v>
      </c>
      <c r="V12" s="22">
        <v>14.9</v>
      </c>
      <c r="W12" s="22">
        <v>15.2</v>
      </c>
      <c r="X12" s="22">
        <v>14.9</v>
      </c>
      <c r="Y12" s="22">
        <v>15.4</v>
      </c>
      <c r="Z12" s="22">
        <v>14.8</v>
      </c>
      <c r="AA12" s="22">
        <v>15.3</v>
      </c>
      <c r="AB12" s="22">
        <v>14.8</v>
      </c>
      <c r="AC12" s="22">
        <v>15.2</v>
      </c>
      <c r="AD12" s="29">
        <v>14.6</v>
      </c>
      <c r="AE12" s="29">
        <v>15</v>
      </c>
      <c r="AF12" s="22">
        <v>14.6</v>
      </c>
      <c r="AG12" s="22">
        <v>15</v>
      </c>
      <c r="AH12" s="22">
        <v>14.5</v>
      </c>
      <c r="AI12" s="22">
        <v>14.8</v>
      </c>
      <c r="AJ12" s="22">
        <v>14.4</v>
      </c>
      <c r="AK12" s="22">
        <v>14.6</v>
      </c>
      <c r="AL12" s="22">
        <v>14.3</v>
      </c>
      <c r="AM12" s="22">
        <v>14.5</v>
      </c>
      <c r="AN12" s="22">
        <v>14</v>
      </c>
      <c r="AO12" s="22">
        <v>14.3</v>
      </c>
      <c r="AP12" s="22">
        <v>13.9</v>
      </c>
      <c r="AQ12" s="22">
        <v>14.1</v>
      </c>
      <c r="AR12" s="22">
        <v>13.9</v>
      </c>
      <c r="AS12" s="22">
        <v>14.1</v>
      </c>
      <c r="AT12" s="22">
        <v>13.9</v>
      </c>
      <c r="AU12" s="22">
        <v>14.2</v>
      </c>
      <c r="AV12" s="22">
        <v>14</v>
      </c>
      <c r="AW12" s="22">
        <v>14.3</v>
      </c>
      <c r="AX12" s="22">
        <v>14.2</v>
      </c>
      <c r="AY12" s="22">
        <v>14.5</v>
      </c>
      <c r="AZ12" s="22">
        <v>14.3</v>
      </c>
      <c r="BA12" s="22">
        <v>14.6</v>
      </c>
      <c r="BB12" s="22">
        <v>14.5</v>
      </c>
      <c r="BC12" s="22">
        <v>14.7</v>
      </c>
      <c r="BD12" s="22">
        <v>14.5</v>
      </c>
      <c r="BE12" s="22">
        <v>14.8</v>
      </c>
      <c r="BF12" s="22">
        <v>14.7</v>
      </c>
      <c r="BG12" s="22">
        <v>15</v>
      </c>
      <c r="BH12" s="22">
        <v>15</v>
      </c>
      <c r="BI12" s="31">
        <v>15.3</v>
      </c>
      <c r="BJ12" s="22">
        <v>15.2</v>
      </c>
      <c r="BK12" s="22">
        <v>15.4</v>
      </c>
      <c r="BL12" s="22">
        <v>15.2</v>
      </c>
      <c r="BM12" s="31">
        <v>15.5</v>
      </c>
      <c r="BN12" s="22">
        <v>15.2</v>
      </c>
      <c r="BO12" s="31">
        <v>15.5</v>
      </c>
      <c r="BP12" s="33">
        <v>15.2</v>
      </c>
      <c r="BQ12" s="34">
        <v>15.5</v>
      </c>
      <c r="BR12" s="33">
        <v>15.2</v>
      </c>
      <c r="BS12" s="34">
        <v>15.5</v>
      </c>
      <c r="BT12" s="33">
        <v>14.7</v>
      </c>
      <c r="BU12" s="34">
        <v>15.4</v>
      </c>
      <c r="BV12" s="33">
        <v>14.6</v>
      </c>
      <c r="BW12" s="34">
        <v>15.3</v>
      </c>
      <c r="BX12" s="51">
        <v>14.6</v>
      </c>
      <c r="BY12" s="48">
        <v>15.3</v>
      </c>
      <c r="BZ12" s="47">
        <v>14.5</v>
      </c>
      <c r="CA12" s="48">
        <v>15.2</v>
      </c>
      <c r="CB12" s="55">
        <v>14.5</v>
      </c>
      <c r="CC12" s="56">
        <v>15.2</v>
      </c>
      <c r="CD12" s="44">
        <v>14.6</v>
      </c>
      <c r="CE12" s="34">
        <v>15.2</v>
      </c>
      <c r="CF12" s="44">
        <v>14.7</v>
      </c>
      <c r="CG12" s="34">
        <v>15.2</v>
      </c>
      <c r="CH12" s="44">
        <v>14.8</v>
      </c>
      <c r="CI12" s="34">
        <v>15.3</v>
      </c>
      <c r="CJ12" s="44">
        <v>15</v>
      </c>
      <c r="CK12" s="34">
        <v>15.3</v>
      </c>
      <c r="CL12" s="44">
        <v>15</v>
      </c>
      <c r="CM12" s="34">
        <v>15.3</v>
      </c>
      <c r="CN12" s="44">
        <v>15</v>
      </c>
      <c r="CO12" s="34">
        <v>15.3</v>
      </c>
      <c r="CP12" s="44">
        <v>15</v>
      </c>
      <c r="CQ12" s="34">
        <v>15.2</v>
      </c>
      <c r="CR12" s="44">
        <v>15</v>
      </c>
      <c r="CS12" s="34">
        <v>15.2</v>
      </c>
      <c r="CT12" s="44">
        <v>14.8</v>
      </c>
      <c r="CU12" s="34">
        <v>15.1</v>
      </c>
      <c r="CV12" s="44">
        <v>14.8</v>
      </c>
      <c r="CW12" s="34">
        <v>15.1</v>
      </c>
      <c r="CX12" s="44">
        <v>14.8</v>
      </c>
      <c r="CY12" s="34">
        <v>15.1</v>
      </c>
      <c r="CZ12" s="44">
        <v>14.8</v>
      </c>
      <c r="DA12" s="34">
        <v>15.1</v>
      </c>
    </row>
    <row r="13" spans="1:105" ht="15.75" hidden="1" customHeight="1" outlineLevel="1" x14ac:dyDescent="0.25">
      <c r="A13" s="2" t="s">
        <v>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30"/>
      <c r="AE13" s="30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32"/>
      <c r="BJ13" s="23"/>
      <c r="BK13" s="23"/>
      <c r="BL13" s="23"/>
      <c r="BM13" s="32"/>
      <c r="BN13" s="23"/>
      <c r="BO13" s="32"/>
      <c r="BP13" s="35"/>
      <c r="BQ13" s="36"/>
      <c r="BR13" s="35"/>
      <c r="BS13" s="36"/>
      <c r="BT13" s="35"/>
      <c r="BU13" s="36"/>
      <c r="BV13" s="35"/>
      <c r="BW13" s="36"/>
      <c r="BX13" s="52"/>
      <c r="BY13" s="50"/>
      <c r="BZ13" s="49"/>
      <c r="CA13" s="50"/>
      <c r="CB13" s="57"/>
      <c r="CC13" s="58"/>
      <c r="CD13" s="45"/>
      <c r="CE13" s="36"/>
      <c r="CF13" s="45"/>
      <c r="CG13" s="36"/>
      <c r="CH13" s="45"/>
      <c r="CI13" s="36"/>
      <c r="CJ13" s="45"/>
      <c r="CK13" s="36"/>
      <c r="CL13" s="45"/>
      <c r="CM13" s="36"/>
      <c r="CN13" s="45"/>
      <c r="CO13" s="36"/>
      <c r="CP13" s="45"/>
      <c r="CQ13" s="36"/>
      <c r="CR13" s="45"/>
      <c r="CS13" s="36"/>
      <c r="CT13" s="45"/>
      <c r="CU13" s="36"/>
      <c r="CV13" s="45"/>
      <c r="CW13" s="36"/>
      <c r="CX13" s="45"/>
      <c r="CY13" s="36"/>
      <c r="CZ13" s="45"/>
      <c r="DA13" s="36"/>
    </row>
    <row r="14" spans="1:105" s="43" customFormat="1" ht="15.75" collapsed="1" x14ac:dyDescent="0.25">
      <c r="A14" s="37" t="s">
        <v>4</v>
      </c>
      <c r="B14" s="38">
        <v>15.3</v>
      </c>
      <c r="C14" s="38">
        <v>15.6</v>
      </c>
      <c r="D14" s="38">
        <v>15</v>
      </c>
      <c r="E14" s="38">
        <v>15.4</v>
      </c>
      <c r="F14" s="38">
        <v>15</v>
      </c>
      <c r="G14" s="38">
        <v>15.4</v>
      </c>
      <c r="H14" s="38">
        <v>14.7</v>
      </c>
      <c r="I14" s="38">
        <v>15.2</v>
      </c>
      <c r="J14" s="38">
        <v>14.7</v>
      </c>
      <c r="K14" s="38">
        <v>15.2</v>
      </c>
      <c r="L14" s="38">
        <v>14.7</v>
      </c>
      <c r="M14" s="38">
        <v>15.2</v>
      </c>
      <c r="N14" s="38">
        <v>14.7</v>
      </c>
      <c r="O14" s="38">
        <v>15.2</v>
      </c>
      <c r="P14" s="38">
        <v>14.7</v>
      </c>
      <c r="Q14" s="38">
        <v>15.2</v>
      </c>
      <c r="R14" s="38">
        <v>14.6</v>
      </c>
      <c r="S14" s="38">
        <v>15.1</v>
      </c>
      <c r="T14" s="38">
        <v>14.7</v>
      </c>
      <c r="U14" s="38">
        <v>15.2</v>
      </c>
      <c r="V14" s="38">
        <v>14.7</v>
      </c>
      <c r="W14" s="38">
        <v>15.2</v>
      </c>
      <c r="X14" s="38">
        <v>14.7</v>
      </c>
      <c r="Y14" s="38">
        <v>15.2</v>
      </c>
      <c r="Z14" s="38">
        <v>14.6</v>
      </c>
      <c r="AA14" s="38">
        <v>15.1</v>
      </c>
      <c r="AB14" s="38">
        <v>14.6</v>
      </c>
      <c r="AC14" s="38">
        <v>15</v>
      </c>
      <c r="AD14" s="39">
        <v>14.4</v>
      </c>
      <c r="AE14" s="39">
        <v>14.8</v>
      </c>
      <c r="AF14" s="38">
        <v>14.4</v>
      </c>
      <c r="AG14" s="38">
        <v>14.8</v>
      </c>
      <c r="AH14" s="38">
        <v>14.2</v>
      </c>
      <c r="AI14" s="38">
        <v>14.6</v>
      </c>
      <c r="AJ14" s="38">
        <v>14</v>
      </c>
      <c r="AK14" s="38">
        <v>14.4</v>
      </c>
      <c r="AL14" s="38">
        <v>13.9</v>
      </c>
      <c r="AM14" s="38">
        <v>14.2</v>
      </c>
      <c r="AN14" s="38">
        <v>13.7</v>
      </c>
      <c r="AO14" s="38">
        <v>14</v>
      </c>
      <c r="AP14" s="38">
        <v>13.7</v>
      </c>
      <c r="AQ14" s="38">
        <v>14</v>
      </c>
      <c r="AR14" s="38">
        <v>13.7</v>
      </c>
      <c r="AS14" s="38">
        <v>14</v>
      </c>
      <c r="AT14" s="38">
        <v>13.8</v>
      </c>
      <c r="AU14" s="38">
        <v>14</v>
      </c>
      <c r="AV14" s="38">
        <v>13.9</v>
      </c>
      <c r="AW14" s="38">
        <v>14.2</v>
      </c>
      <c r="AX14" s="38">
        <v>14.1</v>
      </c>
      <c r="AY14" s="38">
        <v>14.4</v>
      </c>
      <c r="AZ14" s="38">
        <v>14.2</v>
      </c>
      <c r="BA14" s="38">
        <v>14.5</v>
      </c>
      <c r="BB14" s="38">
        <v>14.3</v>
      </c>
      <c r="BC14" s="38">
        <v>14.6</v>
      </c>
      <c r="BD14" s="38">
        <v>14.3</v>
      </c>
      <c r="BE14" s="38">
        <v>14.7</v>
      </c>
      <c r="BF14" s="38">
        <v>14.5</v>
      </c>
      <c r="BG14" s="38">
        <v>14.9</v>
      </c>
      <c r="BH14" s="38">
        <v>14.7</v>
      </c>
      <c r="BI14" s="40">
        <v>15.1</v>
      </c>
      <c r="BJ14" s="38">
        <v>14.9</v>
      </c>
      <c r="BK14" s="38">
        <v>15.2</v>
      </c>
      <c r="BL14" s="38">
        <v>14.9</v>
      </c>
      <c r="BM14" s="40">
        <v>15.2</v>
      </c>
      <c r="BN14" s="38">
        <v>14.9</v>
      </c>
      <c r="BO14" s="40">
        <v>15.2</v>
      </c>
      <c r="BP14" s="41">
        <v>15</v>
      </c>
      <c r="BQ14" s="42">
        <v>15.2</v>
      </c>
      <c r="BR14" s="41">
        <v>15</v>
      </c>
      <c r="BS14" s="42">
        <v>15.2</v>
      </c>
      <c r="BT14" s="41">
        <v>14.7</v>
      </c>
      <c r="BU14" s="42">
        <v>15</v>
      </c>
      <c r="BV14" s="41">
        <v>14.5</v>
      </c>
      <c r="BW14" s="42">
        <v>15</v>
      </c>
      <c r="BX14" s="53">
        <v>14.5</v>
      </c>
      <c r="BY14" s="54">
        <v>15</v>
      </c>
      <c r="BZ14" s="49">
        <v>14.4</v>
      </c>
      <c r="CA14" s="50">
        <v>14.9</v>
      </c>
      <c r="CB14" s="57">
        <v>14.4</v>
      </c>
      <c r="CC14" s="58">
        <v>14.9</v>
      </c>
      <c r="CD14" s="45">
        <v>14.4</v>
      </c>
      <c r="CE14" s="36">
        <v>14.9</v>
      </c>
      <c r="CF14" s="45">
        <v>14.5</v>
      </c>
      <c r="CG14" s="36">
        <v>14.9</v>
      </c>
      <c r="CH14" s="45">
        <v>14.6</v>
      </c>
      <c r="CI14" s="36">
        <v>15</v>
      </c>
      <c r="CJ14" s="45">
        <v>14.9</v>
      </c>
      <c r="CK14" s="36">
        <v>15</v>
      </c>
      <c r="CL14" s="45">
        <v>14.9</v>
      </c>
      <c r="CM14" s="36">
        <v>15</v>
      </c>
      <c r="CN14" s="45">
        <v>14.9</v>
      </c>
      <c r="CO14" s="36">
        <v>15</v>
      </c>
      <c r="CP14" s="45">
        <v>14.8</v>
      </c>
      <c r="CQ14" s="36">
        <v>14.9</v>
      </c>
      <c r="CR14" s="45">
        <v>14.8</v>
      </c>
      <c r="CS14" s="36">
        <v>14.9</v>
      </c>
      <c r="CT14" s="45">
        <v>14.7</v>
      </c>
      <c r="CU14" s="36">
        <v>14.9</v>
      </c>
      <c r="CV14" s="45">
        <v>14.7</v>
      </c>
      <c r="CW14" s="36">
        <v>14.9</v>
      </c>
      <c r="CX14" s="45">
        <v>14.7</v>
      </c>
      <c r="CY14" s="36">
        <v>14.9</v>
      </c>
      <c r="CZ14" s="45">
        <v>14.7</v>
      </c>
      <c r="DA14" s="36">
        <v>14.9</v>
      </c>
    </row>
    <row r="15" spans="1:105" ht="15.75" outlineLevel="1" x14ac:dyDescent="0.25">
      <c r="A15" s="3" t="s">
        <v>5</v>
      </c>
      <c r="B15" s="22">
        <v>6.6</v>
      </c>
      <c r="C15" s="22">
        <v>7.5</v>
      </c>
      <c r="D15" s="22">
        <v>6.5</v>
      </c>
      <c r="E15" s="22">
        <v>7.3</v>
      </c>
      <c r="F15" s="22">
        <v>6.4</v>
      </c>
      <c r="G15" s="22">
        <v>7.2</v>
      </c>
      <c r="H15" s="22">
        <v>6.5</v>
      </c>
      <c r="I15" s="22">
        <v>7.3</v>
      </c>
      <c r="J15" s="22">
        <v>6.5</v>
      </c>
      <c r="K15" s="22">
        <v>7.3</v>
      </c>
      <c r="L15" s="22">
        <v>6.5</v>
      </c>
      <c r="M15" s="22">
        <v>7.3</v>
      </c>
      <c r="N15" s="22">
        <v>6.5</v>
      </c>
      <c r="O15" s="22">
        <v>7.4</v>
      </c>
      <c r="P15" s="22">
        <v>6.5</v>
      </c>
      <c r="Q15" s="22">
        <v>7.4</v>
      </c>
      <c r="R15" s="22">
        <v>6.7</v>
      </c>
      <c r="S15" s="22">
        <v>7.6</v>
      </c>
      <c r="T15" s="22">
        <v>6.8</v>
      </c>
      <c r="U15" s="22">
        <v>7.7</v>
      </c>
      <c r="V15" s="22">
        <v>7</v>
      </c>
      <c r="W15" s="22">
        <v>7.8</v>
      </c>
      <c r="X15" s="22">
        <v>7.1</v>
      </c>
      <c r="Y15" s="22">
        <v>7.9</v>
      </c>
      <c r="Z15" s="22">
        <v>7.1</v>
      </c>
      <c r="AA15" s="22">
        <v>7.9</v>
      </c>
      <c r="AB15" s="22">
        <v>7.1</v>
      </c>
      <c r="AC15" s="22">
        <v>7.9</v>
      </c>
      <c r="AD15" s="29">
        <v>6.9</v>
      </c>
      <c r="AE15" s="29">
        <v>7.7</v>
      </c>
      <c r="AF15" s="22">
        <v>6.9</v>
      </c>
      <c r="AG15" s="22">
        <v>7.7</v>
      </c>
      <c r="AH15" s="22">
        <v>6.9</v>
      </c>
      <c r="AI15" s="22">
        <v>7.7</v>
      </c>
      <c r="AJ15" s="22">
        <v>7.2</v>
      </c>
      <c r="AK15" s="22">
        <v>8</v>
      </c>
      <c r="AL15" s="22">
        <v>7.2</v>
      </c>
      <c r="AM15" s="22">
        <v>8.1999999999999993</v>
      </c>
      <c r="AN15" s="22">
        <v>7.2</v>
      </c>
      <c r="AO15" s="22">
        <v>8.1999999999999993</v>
      </c>
      <c r="AP15" s="22">
        <v>7.7</v>
      </c>
      <c r="AQ15" s="22">
        <v>8.6</v>
      </c>
      <c r="AR15" s="22">
        <v>7.9</v>
      </c>
      <c r="AS15" s="22">
        <v>8.9</v>
      </c>
      <c r="AT15" s="22">
        <v>8.1999999999999993</v>
      </c>
      <c r="AU15" s="22">
        <v>9.3000000000000007</v>
      </c>
      <c r="AV15" s="22">
        <v>8.3000000000000007</v>
      </c>
      <c r="AW15" s="22">
        <v>9.6</v>
      </c>
      <c r="AX15" s="22">
        <v>8.6</v>
      </c>
      <c r="AY15" s="22">
        <v>10</v>
      </c>
      <c r="AZ15" s="22">
        <v>8.6</v>
      </c>
      <c r="BA15" s="22">
        <v>10</v>
      </c>
      <c r="BB15" s="22">
        <v>9.1999999999999993</v>
      </c>
      <c r="BC15" s="22">
        <v>10.3</v>
      </c>
      <c r="BD15" s="22">
        <v>9.4</v>
      </c>
      <c r="BE15" s="22">
        <v>10.7</v>
      </c>
      <c r="BF15" s="22"/>
      <c r="BG15" s="22"/>
      <c r="BH15" s="22"/>
      <c r="BI15" s="31"/>
      <c r="BJ15" s="22"/>
      <c r="BK15" s="22"/>
      <c r="BL15" s="22"/>
      <c r="BM15" s="22"/>
      <c r="BN15" s="22"/>
      <c r="BO15" s="31"/>
      <c r="BP15" s="33"/>
      <c r="BQ15" s="34"/>
      <c r="BR15" s="33">
        <v>10.3</v>
      </c>
      <c r="BS15" s="34">
        <v>11</v>
      </c>
      <c r="BT15" s="33">
        <v>9.9</v>
      </c>
      <c r="BU15" s="34">
        <v>10.3</v>
      </c>
      <c r="BV15" s="33">
        <v>8.1999999999999993</v>
      </c>
      <c r="BW15" s="34">
        <v>9.4</v>
      </c>
      <c r="BX15" s="51">
        <v>8.1999999999999993</v>
      </c>
      <c r="BY15" s="48">
        <v>9.4</v>
      </c>
      <c r="BZ15" s="47">
        <v>7.4</v>
      </c>
      <c r="CA15" s="48">
        <v>9.5</v>
      </c>
      <c r="CB15" s="55">
        <v>7.4</v>
      </c>
      <c r="CC15" s="56">
        <v>9.5</v>
      </c>
      <c r="CD15" s="44">
        <v>7.4</v>
      </c>
      <c r="CE15" s="34">
        <v>9.5</v>
      </c>
      <c r="CF15" s="44">
        <v>8.1</v>
      </c>
      <c r="CG15" s="34">
        <v>9.6</v>
      </c>
      <c r="CH15" s="44">
        <v>8.1</v>
      </c>
      <c r="CI15" s="34">
        <v>9.6</v>
      </c>
      <c r="CJ15" s="44">
        <v>8.1999999999999993</v>
      </c>
      <c r="CK15" s="34">
        <v>9.6999999999999993</v>
      </c>
      <c r="CL15" s="44">
        <v>8.1999999999999993</v>
      </c>
      <c r="CM15" s="34">
        <v>9.1999999999999993</v>
      </c>
      <c r="CN15" s="44">
        <v>8.1999999999999993</v>
      </c>
      <c r="CO15" s="34">
        <v>9.1</v>
      </c>
      <c r="CP15" s="44">
        <v>8.1999999999999993</v>
      </c>
      <c r="CQ15" s="34">
        <v>9.1</v>
      </c>
      <c r="CR15" s="44">
        <v>8.1999999999999993</v>
      </c>
      <c r="CS15" s="34">
        <v>9.1</v>
      </c>
      <c r="CT15" s="44">
        <v>8.1999999999999993</v>
      </c>
      <c r="CU15" s="34">
        <v>9.1</v>
      </c>
      <c r="CV15" s="44">
        <v>8.3000000000000007</v>
      </c>
      <c r="CW15" s="34">
        <v>9.1999999999999993</v>
      </c>
      <c r="CX15" s="44">
        <v>8.3000000000000007</v>
      </c>
      <c r="CY15" s="34">
        <v>9.4</v>
      </c>
      <c r="CZ15" s="44">
        <v>8.3000000000000007</v>
      </c>
      <c r="DA15" s="34">
        <v>9.4</v>
      </c>
    </row>
    <row r="16" spans="1:105" ht="15.75" customHeight="1" outlineLevel="1" x14ac:dyDescent="0.25">
      <c r="A16" s="2" t="s">
        <v>6</v>
      </c>
      <c r="B16" s="23">
        <v>6.4</v>
      </c>
      <c r="C16" s="23">
        <v>7.2</v>
      </c>
      <c r="D16" s="23">
        <v>6.3</v>
      </c>
      <c r="E16" s="23">
        <v>7</v>
      </c>
      <c r="F16" s="23">
        <v>6.2</v>
      </c>
      <c r="G16" s="23">
        <v>7</v>
      </c>
      <c r="H16" s="23">
        <v>6.3</v>
      </c>
      <c r="I16" s="23">
        <v>7.1</v>
      </c>
      <c r="J16" s="23">
        <v>6.3</v>
      </c>
      <c r="K16" s="23">
        <v>7.1</v>
      </c>
      <c r="L16" s="23">
        <v>6.3</v>
      </c>
      <c r="M16" s="23">
        <v>7.1</v>
      </c>
      <c r="N16" s="23">
        <v>6.3</v>
      </c>
      <c r="O16" s="23">
        <v>7.2</v>
      </c>
      <c r="P16" s="23">
        <v>6.3</v>
      </c>
      <c r="Q16" s="23">
        <v>7.2</v>
      </c>
      <c r="R16" s="23">
        <v>6.4</v>
      </c>
      <c r="S16" s="23">
        <v>7.3</v>
      </c>
      <c r="T16" s="23">
        <v>6.5</v>
      </c>
      <c r="U16" s="23">
        <v>7.4</v>
      </c>
      <c r="V16" s="23">
        <v>6.7</v>
      </c>
      <c r="W16" s="23">
        <v>7.5</v>
      </c>
      <c r="X16" s="23">
        <v>6.8</v>
      </c>
      <c r="Y16" s="23">
        <v>7.6</v>
      </c>
      <c r="Z16" s="23">
        <v>6.8</v>
      </c>
      <c r="AA16" s="23">
        <v>7.6</v>
      </c>
      <c r="AB16" s="23">
        <v>6.8</v>
      </c>
      <c r="AC16" s="23">
        <v>7.6</v>
      </c>
      <c r="AD16" s="30">
        <v>6.6</v>
      </c>
      <c r="AE16" s="30">
        <v>7.4</v>
      </c>
      <c r="AF16" s="23">
        <v>6.6</v>
      </c>
      <c r="AG16" s="23">
        <v>7.4</v>
      </c>
      <c r="AH16" s="23">
        <v>6.6</v>
      </c>
      <c r="AI16" s="23">
        <v>7.4</v>
      </c>
      <c r="AJ16" s="23">
        <v>7</v>
      </c>
      <c r="AK16" s="23">
        <v>8</v>
      </c>
      <c r="AL16" s="23">
        <v>7</v>
      </c>
      <c r="AM16" s="23">
        <v>8</v>
      </c>
      <c r="AN16" s="23">
        <v>7</v>
      </c>
      <c r="AO16" s="23">
        <v>8</v>
      </c>
      <c r="AP16" s="23">
        <v>7.5</v>
      </c>
      <c r="AQ16" s="23">
        <v>8.4</v>
      </c>
      <c r="AR16" s="23">
        <v>7.7</v>
      </c>
      <c r="AS16" s="23">
        <v>8.6999999999999993</v>
      </c>
      <c r="AT16" s="23">
        <v>8</v>
      </c>
      <c r="AU16" s="23">
        <v>9.1999999999999993</v>
      </c>
      <c r="AV16" s="23">
        <v>8.1</v>
      </c>
      <c r="AW16" s="23">
        <v>9.4</v>
      </c>
      <c r="AX16" s="23">
        <v>8.4</v>
      </c>
      <c r="AY16" s="23">
        <v>9.8000000000000007</v>
      </c>
      <c r="AZ16" s="23">
        <v>8.4</v>
      </c>
      <c r="BA16" s="23">
        <v>9.8000000000000007</v>
      </c>
      <c r="BB16" s="23">
        <v>9</v>
      </c>
      <c r="BC16" s="23">
        <v>10.1</v>
      </c>
      <c r="BD16" s="23">
        <v>9.3000000000000007</v>
      </c>
      <c r="BE16" s="23">
        <v>10.3</v>
      </c>
      <c r="BF16" s="23">
        <v>9.8000000000000007</v>
      </c>
      <c r="BG16" s="23">
        <v>10.5</v>
      </c>
      <c r="BH16" s="23">
        <v>9.8000000000000007</v>
      </c>
      <c r="BI16" s="32">
        <v>10.5</v>
      </c>
      <c r="BJ16" s="23">
        <v>10</v>
      </c>
      <c r="BK16" s="23">
        <v>10.5</v>
      </c>
      <c r="BL16" s="23">
        <v>10</v>
      </c>
      <c r="BM16" s="32">
        <v>10.5</v>
      </c>
      <c r="BN16" s="23">
        <v>10</v>
      </c>
      <c r="BO16" s="32">
        <v>10.5</v>
      </c>
      <c r="BP16" s="35">
        <v>10</v>
      </c>
      <c r="BQ16" s="36">
        <v>10.5</v>
      </c>
      <c r="BR16" s="35">
        <v>10.199999999999999</v>
      </c>
      <c r="BS16" s="36">
        <v>10.5</v>
      </c>
      <c r="BT16" s="35">
        <v>9.8000000000000007</v>
      </c>
      <c r="BU16" s="36">
        <v>10.5</v>
      </c>
      <c r="BV16" s="35">
        <v>9.4</v>
      </c>
      <c r="BW16" s="36">
        <v>9.8000000000000007</v>
      </c>
      <c r="BX16" s="52">
        <v>9.4</v>
      </c>
      <c r="BY16" s="50">
        <v>9.8000000000000007</v>
      </c>
      <c r="BZ16" s="49">
        <v>8</v>
      </c>
      <c r="CA16" s="50">
        <v>8.9</v>
      </c>
      <c r="CB16" s="57">
        <v>8</v>
      </c>
      <c r="CC16" s="58">
        <v>8.9</v>
      </c>
      <c r="CD16" s="45">
        <v>8</v>
      </c>
      <c r="CE16" s="36">
        <v>8.9</v>
      </c>
      <c r="CF16" s="45">
        <v>8</v>
      </c>
      <c r="CG16" s="36">
        <v>9</v>
      </c>
      <c r="CH16" s="45">
        <v>8</v>
      </c>
      <c r="CI16" s="36">
        <v>9</v>
      </c>
      <c r="CJ16" s="45">
        <v>8</v>
      </c>
      <c r="CK16" s="36">
        <v>9.1999999999999993</v>
      </c>
      <c r="CL16" s="45">
        <v>8.1</v>
      </c>
      <c r="CM16" s="36">
        <v>8.6999999999999993</v>
      </c>
      <c r="CN16" s="45">
        <v>8.1</v>
      </c>
      <c r="CO16" s="36">
        <v>8.6</v>
      </c>
      <c r="CP16" s="45">
        <v>8.1</v>
      </c>
      <c r="CQ16" s="36">
        <v>8.6</v>
      </c>
      <c r="CR16" s="45">
        <v>8.1</v>
      </c>
      <c r="CS16" s="36">
        <v>8.6</v>
      </c>
      <c r="CT16" s="45">
        <v>8.1</v>
      </c>
      <c r="CU16" s="36">
        <v>8.6999999999999993</v>
      </c>
      <c r="CV16" s="45">
        <v>8.1999999999999993</v>
      </c>
      <c r="CW16" s="36">
        <v>8.8000000000000007</v>
      </c>
      <c r="CX16" s="45">
        <v>8.1999999999999993</v>
      </c>
      <c r="CY16" s="36">
        <v>9</v>
      </c>
      <c r="CZ16" s="45">
        <v>8.1</v>
      </c>
      <c r="DA16" s="36">
        <v>8.8000000000000007</v>
      </c>
    </row>
    <row r="17" spans="1:105" ht="15.75" outlineLevel="1" x14ac:dyDescent="0.25">
      <c r="A17" s="3" t="s">
        <v>7</v>
      </c>
      <c r="B17" s="22">
        <v>5.5</v>
      </c>
      <c r="C17" s="22">
        <v>6.1</v>
      </c>
      <c r="D17" s="22">
        <v>5.2</v>
      </c>
      <c r="E17" s="22">
        <v>5.8</v>
      </c>
      <c r="F17" s="22">
        <v>5.0999999999999996</v>
      </c>
      <c r="G17" s="22">
        <v>5.7</v>
      </c>
      <c r="H17" s="22">
        <v>5.0999999999999996</v>
      </c>
      <c r="I17" s="22">
        <v>5.7</v>
      </c>
      <c r="J17" s="22">
        <v>5.0999999999999996</v>
      </c>
      <c r="K17" s="22">
        <v>5.7</v>
      </c>
      <c r="L17" s="22">
        <v>5.0999999999999996</v>
      </c>
      <c r="M17" s="22">
        <v>5.7</v>
      </c>
      <c r="N17" s="22">
        <v>5.2</v>
      </c>
      <c r="O17" s="22">
        <v>5.7</v>
      </c>
      <c r="P17" s="22">
        <v>5.2</v>
      </c>
      <c r="Q17" s="22">
        <v>5.7</v>
      </c>
      <c r="R17" s="22">
        <v>5.3</v>
      </c>
      <c r="S17" s="22">
        <v>5.8</v>
      </c>
      <c r="T17" s="22">
        <v>5.4</v>
      </c>
      <c r="U17" s="22">
        <v>5.8</v>
      </c>
      <c r="V17" s="22">
        <v>5.4</v>
      </c>
      <c r="W17" s="22">
        <v>5.8</v>
      </c>
      <c r="X17" s="22">
        <v>5.5</v>
      </c>
      <c r="Y17" s="22">
        <v>5.9</v>
      </c>
      <c r="Z17" s="22">
        <v>5.5</v>
      </c>
      <c r="AA17" s="22">
        <v>5.8</v>
      </c>
      <c r="AB17" s="22">
        <v>5.4</v>
      </c>
      <c r="AC17" s="22">
        <v>5.6</v>
      </c>
      <c r="AD17" s="29">
        <v>5.2</v>
      </c>
      <c r="AE17" s="29">
        <v>5.4</v>
      </c>
      <c r="AF17" s="22">
        <v>5.2</v>
      </c>
      <c r="AG17" s="22">
        <v>5.4</v>
      </c>
      <c r="AH17" s="22">
        <v>5.2</v>
      </c>
      <c r="AI17" s="22">
        <v>5.4</v>
      </c>
      <c r="AJ17" s="22">
        <v>5.6</v>
      </c>
      <c r="AK17" s="22">
        <v>5.7</v>
      </c>
      <c r="AL17" s="22">
        <v>5.6</v>
      </c>
      <c r="AM17" s="22">
        <v>5.7</v>
      </c>
      <c r="AN17" s="22">
        <v>5.5</v>
      </c>
      <c r="AO17" s="22">
        <v>5.8</v>
      </c>
      <c r="AP17" s="22">
        <v>5.5</v>
      </c>
      <c r="AQ17" s="22">
        <v>6.3</v>
      </c>
      <c r="AR17" s="22">
        <v>5.7</v>
      </c>
      <c r="AS17" s="22">
        <v>6.5</v>
      </c>
      <c r="AT17" s="22">
        <v>5.7</v>
      </c>
      <c r="AU17" s="22">
        <v>6.5</v>
      </c>
      <c r="AV17" s="22">
        <v>5.8</v>
      </c>
      <c r="AW17" s="22">
        <v>6.7</v>
      </c>
      <c r="AX17" s="22">
        <v>6</v>
      </c>
      <c r="AY17" s="22">
        <v>7</v>
      </c>
      <c r="AZ17" s="22">
        <v>6</v>
      </c>
      <c r="BA17" s="22">
        <v>7</v>
      </c>
      <c r="BB17" s="22">
        <v>6.2</v>
      </c>
      <c r="BC17" s="22">
        <v>7.7</v>
      </c>
      <c r="BD17" s="22">
        <v>6.3</v>
      </c>
      <c r="BE17" s="22">
        <v>7.7</v>
      </c>
      <c r="BF17" s="22"/>
      <c r="BG17" s="22"/>
      <c r="BH17" s="22"/>
      <c r="BI17" s="31"/>
      <c r="BJ17" s="22"/>
      <c r="BK17" s="22"/>
      <c r="BL17" s="22"/>
      <c r="BM17" s="22"/>
      <c r="BN17" s="22"/>
      <c r="BO17" s="31"/>
      <c r="BP17" s="33"/>
      <c r="BQ17" s="34"/>
      <c r="BR17" s="33">
        <v>7.7</v>
      </c>
      <c r="BS17" s="34">
        <v>9.3000000000000007</v>
      </c>
      <c r="BT17" s="33">
        <v>7.3</v>
      </c>
      <c r="BU17" s="34">
        <v>9.3000000000000007</v>
      </c>
      <c r="BV17" s="33">
        <v>6.5</v>
      </c>
      <c r="BW17" s="34">
        <v>8.9</v>
      </c>
      <c r="BX17" s="51">
        <v>6.5</v>
      </c>
      <c r="BY17" s="48">
        <v>8.9</v>
      </c>
      <c r="BZ17" s="47">
        <v>6.7</v>
      </c>
      <c r="CA17" s="48">
        <v>8.1999999999999993</v>
      </c>
      <c r="CB17" s="55">
        <v>6.7</v>
      </c>
      <c r="CC17" s="56">
        <v>8.1999999999999993</v>
      </c>
      <c r="CD17" s="44">
        <v>6.7</v>
      </c>
      <c r="CE17" s="34">
        <v>8.1999999999999993</v>
      </c>
      <c r="CF17" s="44">
        <v>6.7</v>
      </c>
      <c r="CG17" s="34">
        <v>8.3000000000000007</v>
      </c>
      <c r="CH17" s="44">
        <v>6.7</v>
      </c>
      <c r="CI17" s="34">
        <v>8.3000000000000007</v>
      </c>
      <c r="CJ17" s="44">
        <v>6.7</v>
      </c>
      <c r="CK17" s="34">
        <v>8.4</v>
      </c>
      <c r="CL17" s="44">
        <v>6.8</v>
      </c>
      <c r="CM17" s="34">
        <v>7.9</v>
      </c>
      <c r="CN17" s="44">
        <v>6.8</v>
      </c>
      <c r="CO17" s="34">
        <v>7.9</v>
      </c>
      <c r="CP17" s="44">
        <v>6.8</v>
      </c>
      <c r="CQ17" s="34">
        <v>7.9</v>
      </c>
      <c r="CR17" s="44">
        <v>6.8</v>
      </c>
      <c r="CS17" s="34">
        <v>7.9</v>
      </c>
      <c r="CT17" s="44">
        <v>6.8</v>
      </c>
      <c r="CU17" s="34">
        <v>7.7</v>
      </c>
      <c r="CV17" s="44">
        <v>6.8</v>
      </c>
      <c r="CW17" s="34">
        <v>7.7</v>
      </c>
      <c r="CX17" s="44">
        <v>7</v>
      </c>
      <c r="CY17" s="34">
        <v>7.7</v>
      </c>
      <c r="CZ17" s="44">
        <v>7.2</v>
      </c>
      <c r="DA17" s="34">
        <v>7.9</v>
      </c>
    </row>
    <row r="18" spans="1:105" ht="15.75" outlineLevel="1" x14ac:dyDescent="0.25">
      <c r="A18" s="2" t="s">
        <v>8</v>
      </c>
      <c r="B18" s="23">
        <v>3.7</v>
      </c>
      <c r="C18" s="23">
        <v>5.4</v>
      </c>
      <c r="D18" s="23">
        <v>3.5</v>
      </c>
      <c r="E18" s="23">
        <v>5.0999999999999996</v>
      </c>
      <c r="F18" s="23">
        <v>3.5</v>
      </c>
      <c r="G18" s="23">
        <v>5</v>
      </c>
      <c r="H18" s="23">
        <v>3.5</v>
      </c>
      <c r="I18" s="23">
        <v>5</v>
      </c>
      <c r="J18" s="23">
        <v>3.5</v>
      </c>
      <c r="K18" s="23">
        <v>5</v>
      </c>
      <c r="L18" s="23">
        <v>3.5</v>
      </c>
      <c r="M18" s="23">
        <v>5</v>
      </c>
      <c r="N18" s="23">
        <v>3.5</v>
      </c>
      <c r="O18" s="23">
        <v>5</v>
      </c>
      <c r="P18" s="23">
        <v>3.5</v>
      </c>
      <c r="Q18" s="23">
        <v>5</v>
      </c>
      <c r="R18" s="23">
        <v>3.5</v>
      </c>
      <c r="S18" s="23">
        <v>5</v>
      </c>
      <c r="T18" s="23">
        <v>3.5</v>
      </c>
      <c r="U18" s="23">
        <v>5</v>
      </c>
      <c r="V18" s="23">
        <v>3.5</v>
      </c>
      <c r="W18" s="23">
        <v>5</v>
      </c>
      <c r="X18" s="23">
        <v>3.5</v>
      </c>
      <c r="Y18" s="23">
        <v>5</v>
      </c>
      <c r="Z18" s="23">
        <v>3.5</v>
      </c>
      <c r="AA18" s="23">
        <v>5</v>
      </c>
      <c r="AB18" s="23">
        <v>3.5</v>
      </c>
      <c r="AC18" s="23">
        <v>4.9000000000000004</v>
      </c>
      <c r="AD18" s="30">
        <v>3.5</v>
      </c>
      <c r="AE18" s="30">
        <v>4.7</v>
      </c>
      <c r="AF18" s="23">
        <v>3.5</v>
      </c>
      <c r="AG18" s="23">
        <v>4.7</v>
      </c>
      <c r="AH18" s="23">
        <v>3.5</v>
      </c>
      <c r="AI18" s="23">
        <v>4.7</v>
      </c>
      <c r="AJ18" s="23">
        <v>3.5</v>
      </c>
      <c r="AK18" s="23">
        <v>4.8</v>
      </c>
      <c r="AL18" s="23">
        <v>3.5</v>
      </c>
      <c r="AM18" s="23">
        <v>4.8</v>
      </c>
      <c r="AN18" s="23">
        <v>3.5</v>
      </c>
      <c r="AO18" s="23">
        <v>4.8</v>
      </c>
      <c r="AP18" s="23">
        <v>3.5</v>
      </c>
      <c r="AQ18" s="23">
        <v>5</v>
      </c>
      <c r="AR18" s="23">
        <v>3.5</v>
      </c>
      <c r="AS18" s="23">
        <v>5.5</v>
      </c>
      <c r="AT18" s="23">
        <v>3.5</v>
      </c>
      <c r="AU18" s="23">
        <v>5.5</v>
      </c>
      <c r="AV18" s="23">
        <v>3.5</v>
      </c>
      <c r="AW18" s="23">
        <v>5.5</v>
      </c>
      <c r="AX18" s="23">
        <v>3.5</v>
      </c>
      <c r="AY18" s="23">
        <v>5.5</v>
      </c>
      <c r="AZ18" s="23">
        <v>3.5</v>
      </c>
      <c r="BA18" s="23">
        <v>5.5</v>
      </c>
      <c r="BB18" s="23">
        <v>3.5</v>
      </c>
      <c r="BC18" s="23">
        <v>5.7</v>
      </c>
      <c r="BD18" s="23">
        <v>3.5</v>
      </c>
      <c r="BE18" s="23">
        <v>5.7</v>
      </c>
      <c r="BF18" s="23"/>
      <c r="BG18" s="23"/>
      <c r="BH18" s="23"/>
      <c r="BI18" s="32"/>
      <c r="BJ18" s="23"/>
      <c r="BK18" s="23"/>
      <c r="BL18" s="23"/>
      <c r="BM18" s="23"/>
      <c r="BN18" s="23"/>
      <c r="BO18" s="32"/>
      <c r="BP18" s="35"/>
      <c r="BQ18" s="36"/>
      <c r="BR18" s="35">
        <v>3.7</v>
      </c>
      <c r="BS18" s="36">
        <v>6</v>
      </c>
      <c r="BT18" s="35">
        <v>3.5</v>
      </c>
      <c r="BU18" s="36">
        <v>5.7</v>
      </c>
      <c r="BV18" s="35">
        <v>3.2</v>
      </c>
      <c r="BW18" s="36">
        <v>5.7</v>
      </c>
      <c r="BX18" s="52">
        <v>3.2</v>
      </c>
      <c r="BY18" s="50">
        <v>5.7</v>
      </c>
      <c r="BZ18" s="49">
        <v>3.2</v>
      </c>
      <c r="CA18" s="50">
        <v>5.7</v>
      </c>
      <c r="CB18" s="57">
        <v>3.2</v>
      </c>
      <c r="CC18" s="58">
        <v>5.7</v>
      </c>
      <c r="CD18" s="45">
        <v>3.2</v>
      </c>
      <c r="CE18" s="36">
        <v>5.7</v>
      </c>
      <c r="CF18" s="45">
        <v>3.2</v>
      </c>
      <c r="CG18" s="36">
        <v>5.7</v>
      </c>
      <c r="CH18" s="45">
        <v>3.2</v>
      </c>
      <c r="CI18" s="36">
        <v>5.7</v>
      </c>
      <c r="CJ18" s="45">
        <v>3.2</v>
      </c>
      <c r="CK18" s="36">
        <v>5.7</v>
      </c>
      <c r="CL18" s="45">
        <v>3.2</v>
      </c>
      <c r="CM18" s="36">
        <v>5.7</v>
      </c>
      <c r="CN18" s="45">
        <v>3.2</v>
      </c>
      <c r="CO18" s="36">
        <v>5.7</v>
      </c>
      <c r="CP18" s="45">
        <v>3.2</v>
      </c>
      <c r="CQ18" s="36">
        <v>5.7</v>
      </c>
      <c r="CR18" s="45">
        <v>3.2</v>
      </c>
      <c r="CS18" s="36">
        <v>5.7</v>
      </c>
      <c r="CT18" s="45">
        <v>3.2</v>
      </c>
      <c r="CU18" s="36">
        <v>5.7</v>
      </c>
      <c r="CV18" s="45">
        <v>3.2</v>
      </c>
      <c r="CW18" s="36">
        <v>5.7</v>
      </c>
      <c r="CX18" s="45">
        <v>3.2</v>
      </c>
      <c r="CY18" s="36">
        <v>5.7</v>
      </c>
      <c r="CZ18" s="45">
        <v>3.2</v>
      </c>
      <c r="DA18" s="36">
        <v>5.7</v>
      </c>
    </row>
    <row r="19" spans="1:105" ht="15.75" x14ac:dyDescent="0.25">
      <c r="A19" s="3" t="s">
        <v>9</v>
      </c>
      <c r="B19" s="22">
        <v>10</v>
      </c>
      <c r="C19" s="22">
        <v>11.5</v>
      </c>
      <c r="D19" s="22">
        <v>10</v>
      </c>
      <c r="E19" s="22">
        <v>11.2</v>
      </c>
      <c r="F19" s="22">
        <v>10</v>
      </c>
      <c r="G19" s="22">
        <v>11.2</v>
      </c>
      <c r="H19" s="22">
        <v>10</v>
      </c>
      <c r="I19" s="22">
        <v>11.2</v>
      </c>
      <c r="J19" s="22">
        <v>10</v>
      </c>
      <c r="K19" s="22">
        <v>11.2</v>
      </c>
      <c r="L19" s="22">
        <v>10</v>
      </c>
      <c r="M19" s="22">
        <v>11.2</v>
      </c>
      <c r="N19" s="22">
        <v>10</v>
      </c>
      <c r="O19" s="22">
        <v>11.2</v>
      </c>
      <c r="P19" s="22">
        <v>10</v>
      </c>
      <c r="Q19" s="22">
        <v>11.2</v>
      </c>
      <c r="R19" s="22">
        <v>10</v>
      </c>
      <c r="S19" s="22">
        <v>11.2</v>
      </c>
      <c r="T19" s="22">
        <v>10</v>
      </c>
      <c r="U19" s="22">
        <v>11.2</v>
      </c>
      <c r="V19" s="22">
        <v>10</v>
      </c>
      <c r="W19" s="22">
        <v>11.2</v>
      </c>
      <c r="X19" s="22">
        <v>10.1</v>
      </c>
      <c r="Y19" s="22">
        <v>11.3</v>
      </c>
      <c r="Z19" s="22">
        <v>10</v>
      </c>
      <c r="AA19" s="22">
        <v>11.2</v>
      </c>
      <c r="AB19" s="22">
        <v>10</v>
      </c>
      <c r="AC19" s="22">
        <v>11.1</v>
      </c>
      <c r="AD19" s="29">
        <v>9.8000000000000007</v>
      </c>
      <c r="AE19" s="29">
        <v>10.9</v>
      </c>
      <c r="AF19" s="22">
        <v>9.8000000000000007</v>
      </c>
      <c r="AG19" s="22">
        <v>10.9</v>
      </c>
      <c r="AH19" s="22">
        <v>9.6</v>
      </c>
      <c r="AI19" s="22">
        <v>10.7</v>
      </c>
      <c r="AJ19" s="22">
        <v>9.5</v>
      </c>
      <c r="AK19" s="22">
        <v>10.7</v>
      </c>
      <c r="AL19" s="22">
        <v>9.5</v>
      </c>
      <c r="AM19" s="22">
        <v>10.7</v>
      </c>
      <c r="AN19" s="22">
        <v>9.5</v>
      </c>
      <c r="AO19" s="22">
        <v>10.7</v>
      </c>
      <c r="AP19" s="22">
        <v>9.5</v>
      </c>
      <c r="AQ19" s="22">
        <v>10.7</v>
      </c>
      <c r="AR19" s="22">
        <v>9.5</v>
      </c>
      <c r="AS19" s="22">
        <v>10.7</v>
      </c>
      <c r="AT19" s="22">
        <v>9.5</v>
      </c>
      <c r="AU19" s="22">
        <v>10.7</v>
      </c>
      <c r="AV19" s="22">
        <v>9.6</v>
      </c>
      <c r="AW19" s="22">
        <v>10.8</v>
      </c>
      <c r="AX19" s="22">
        <v>10</v>
      </c>
      <c r="AY19" s="22">
        <v>11</v>
      </c>
      <c r="AZ19" s="22">
        <v>10.199999999999999</v>
      </c>
      <c r="BA19" s="22">
        <v>11.3</v>
      </c>
      <c r="BB19" s="22">
        <v>10.4</v>
      </c>
      <c r="BC19" s="22">
        <v>11.5</v>
      </c>
      <c r="BD19" s="22">
        <v>10.4</v>
      </c>
      <c r="BE19" s="22">
        <v>11.5</v>
      </c>
      <c r="BF19" s="22">
        <v>10.5</v>
      </c>
      <c r="BG19" s="22">
        <v>11.7</v>
      </c>
      <c r="BH19" s="22">
        <v>10.5</v>
      </c>
      <c r="BI19" s="31">
        <v>11.7</v>
      </c>
      <c r="BJ19" s="22">
        <v>10.5</v>
      </c>
      <c r="BK19" s="22">
        <v>11.7</v>
      </c>
      <c r="BL19" s="22">
        <v>10.5</v>
      </c>
      <c r="BM19" s="31">
        <v>11.7</v>
      </c>
      <c r="BN19" s="22">
        <v>10.5</v>
      </c>
      <c r="BO19" s="31">
        <v>11.7</v>
      </c>
      <c r="BP19" s="33">
        <v>10.5</v>
      </c>
      <c r="BQ19" s="34">
        <v>11.7</v>
      </c>
      <c r="BR19" s="33">
        <v>10.5</v>
      </c>
      <c r="BS19" s="34">
        <v>11.7</v>
      </c>
      <c r="BT19" s="33">
        <v>10.3</v>
      </c>
      <c r="BU19" s="34">
        <v>11.5</v>
      </c>
      <c r="BV19" s="33">
        <v>10</v>
      </c>
      <c r="BW19" s="34">
        <v>11.3</v>
      </c>
      <c r="BX19" s="51">
        <v>10</v>
      </c>
      <c r="BY19" s="48">
        <v>11.3</v>
      </c>
      <c r="BZ19" s="47">
        <v>9.8000000000000007</v>
      </c>
      <c r="CA19" s="48">
        <v>11.1</v>
      </c>
      <c r="CB19" s="55">
        <v>9.8000000000000007</v>
      </c>
      <c r="CC19" s="56">
        <v>11.1</v>
      </c>
      <c r="CD19" s="44">
        <v>9.8000000000000007</v>
      </c>
      <c r="CE19" s="34">
        <v>11.1</v>
      </c>
      <c r="CF19" s="44">
        <v>10</v>
      </c>
      <c r="CG19" s="34">
        <v>11.1</v>
      </c>
      <c r="CH19" s="44">
        <v>10</v>
      </c>
      <c r="CI19" s="34">
        <v>11.1</v>
      </c>
      <c r="CJ19" s="44">
        <v>10.199999999999999</v>
      </c>
      <c r="CK19" s="34">
        <v>11.2</v>
      </c>
      <c r="CL19" s="44">
        <v>10.199999999999999</v>
      </c>
      <c r="CM19" s="34">
        <v>11.2</v>
      </c>
      <c r="CN19" s="44">
        <v>10.199999999999999</v>
      </c>
      <c r="CO19" s="34">
        <v>11.2</v>
      </c>
      <c r="CP19" s="44">
        <v>10.199999999999999</v>
      </c>
      <c r="CQ19" s="34">
        <v>11.2</v>
      </c>
      <c r="CR19" s="44">
        <v>10.199999999999999</v>
      </c>
      <c r="CS19" s="34">
        <v>11.2</v>
      </c>
      <c r="CT19" s="44">
        <v>10.199999999999999</v>
      </c>
      <c r="CU19" s="34">
        <v>11</v>
      </c>
      <c r="CV19" s="44">
        <v>10.199999999999999</v>
      </c>
      <c r="CW19" s="34">
        <v>10.8</v>
      </c>
      <c r="CX19" s="44">
        <v>10</v>
      </c>
      <c r="CY19" s="34">
        <v>10.7</v>
      </c>
      <c r="CZ19" s="44">
        <v>10</v>
      </c>
      <c r="DA19" s="34">
        <v>10.7</v>
      </c>
    </row>
    <row r="20" spans="1:105" ht="15.75" customHeight="1" outlineLevel="1" thickBot="1" x14ac:dyDescent="0.3">
      <c r="A20" s="2" t="s">
        <v>18</v>
      </c>
      <c r="B20" s="23">
        <v>12.3</v>
      </c>
      <c r="C20" s="23">
        <v>13.4</v>
      </c>
      <c r="D20" s="23">
        <v>12</v>
      </c>
      <c r="E20" s="23">
        <v>13.1</v>
      </c>
      <c r="F20" s="23">
        <v>12</v>
      </c>
      <c r="G20" s="23">
        <v>13.1</v>
      </c>
      <c r="H20" s="23">
        <v>12</v>
      </c>
      <c r="I20" s="23">
        <v>13.1</v>
      </c>
      <c r="J20" s="23">
        <v>12</v>
      </c>
      <c r="K20" s="23">
        <v>13.1</v>
      </c>
      <c r="L20" s="23">
        <v>12</v>
      </c>
      <c r="M20" s="23">
        <v>13.1</v>
      </c>
      <c r="N20" s="23">
        <v>12</v>
      </c>
      <c r="O20" s="23">
        <v>13.1</v>
      </c>
      <c r="P20" s="23">
        <v>12</v>
      </c>
      <c r="Q20" s="23">
        <v>13.1</v>
      </c>
      <c r="R20" s="23">
        <v>12</v>
      </c>
      <c r="S20" s="23">
        <v>13.1</v>
      </c>
      <c r="T20" s="23">
        <v>12</v>
      </c>
      <c r="U20" s="23">
        <v>13.1</v>
      </c>
      <c r="V20" s="23">
        <v>12</v>
      </c>
      <c r="W20" s="23">
        <v>13.1</v>
      </c>
      <c r="X20" s="23">
        <v>12.1</v>
      </c>
      <c r="Y20" s="23">
        <v>13.2</v>
      </c>
      <c r="Z20" s="23">
        <v>12</v>
      </c>
      <c r="AA20" s="23">
        <v>13</v>
      </c>
      <c r="AB20" s="23">
        <v>11.8</v>
      </c>
      <c r="AC20" s="23">
        <v>12.8</v>
      </c>
      <c r="AD20" s="30">
        <v>11.7</v>
      </c>
      <c r="AE20" s="30">
        <v>12.6</v>
      </c>
      <c r="AF20" s="23">
        <v>11.7</v>
      </c>
      <c r="AG20" s="23">
        <v>12.6</v>
      </c>
      <c r="AH20" s="23">
        <v>11.5</v>
      </c>
      <c r="AI20" s="23">
        <v>12.4</v>
      </c>
      <c r="AJ20" s="23">
        <v>11.3</v>
      </c>
      <c r="AK20" s="23">
        <v>12.1</v>
      </c>
      <c r="AL20" s="23">
        <v>11.5</v>
      </c>
      <c r="AM20" s="23">
        <v>12.3</v>
      </c>
      <c r="AN20" s="23">
        <v>11.5</v>
      </c>
      <c r="AO20" s="23">
        <v>12.1</v>
      </c>
      <c r="AP20" s="23">
        <v>11.5</v>
      </c>
      <c r="AQ20" s="23">
        <v>12.1</v>
      </c>
      <c r="AR20" s="23">
        <v>11.5</v>
      </c>
      <c r="AS20" s="23">
        <v>12.1</v>
      </c>
      <c r="AT20" s="23">
        <v>11.5</v>
      </c>
      <c r="AU20" s="23">
        <v>12.1</v>
      </c>
      <c r="AV20" s="23">
        <v>11.6</v>
      </c>
      <c r="AW20" s="23">
        <v>12.2</v>
      </c>
      <c r="AX20" s="23">
        <v>11.7</v>
      </c>
      <c r="AY20" s="23">
        <v>12.4</v>
      </c>
      <c r="AZ20" s="23">
        <v>11.7</v>
      </c>
      <c r="BA20" s="23">
        <v>12.5</v>
      </c>
      <c r="BB20" s="23">
        <v>11.9</v>
      </c>
      <c r="BC20" s="23">
        <v>12.7</v>
      </c>
      <c r="BD20" s="23">
        <v>11.9</v>
      </c>
      <c r="BE20" s="23">
        <v>12.7</v>
      </c>
      <c r="BF20" s="23">
        <v>12.3</v>
      </c>
      <c r="BG20" s="23">
        <v>13.3</v>
      </c>
      <c r="BH20" s="23">
        <v>12.3</v>
      </c>
      <c r="BI20" s="32">
        <v>13.5</v>
      </c>
      <c r="BJ20" s="23">
        <v>12.4</v>
      </c>
      <c r="BK20" s="23">
        <v>13.6</v>
      </c>
      <c r="BL20" s="23">
        <v>12.4</v>
      </c>
      <c r="BM20" s="32">
        <v>13.6</v>
      </c>
      <c r="BN20" s="23">
        <v>12.4</v>
      </c>
      <c r="BO20" s="32">
        <v>13.6</v>
      </c>
      <c r="BP20" s="35">
        <v>12.4</v>
      </c>
      <c r="BQ20" s="36">
        <v>13.5</v>
      </c>
      <c r="BR20" s="35">
        <v>12.4</v>
      </c>
      <c r="BS20" s="36">
        <v>13.5</v>
      </c>
      <c r="BT20" s="35">
        <v>12.3</v>
      </c>
      <c r="BU20" s="36">
        <v>13.4</v>
      </c>
      <c r="BV20" s="35">
        <v>12</v>
      </c>
      <c r="BW20" s="36">
        <v>13.1</v>
      </c>
      <c r="BX20" s="52">
        <v>12</v>
      </c>
      <c r="BY20" s="50">
        <v>13.1</v>
      </c>
      <c r="BZ20" s="49">
        <v>12.2</v>
      </c>
      <c r="CA20" s="50">
        <v>13.3</v>
      </c>
      <c r="CB20" s="57">
        <v>12.2</v>
      </c>
      <c r="CC20" s="58">
        <v>13.3</v>
      </c>
      <c r="CD20" s="45">
        <v>12.2</v>
      </c>
      <c r="CE20" s="36">
        <v>13.3</v>
      </c>
      <c r="CF20" s="45">
        <v>12.2</v>
      </c>
      <c r="CG20" s="36">
        <v>13.3</v>
      </c>
      <c r="CH20" s="45">
        <v>12.3</v>
      </c>
      <c r="CI20" s="36">
        <v>13.4</v>
      </c>
      <c r="CJ20" s="45">
        <v>12.5</v>
      </c>
      <c r="CK20" s="36">
        <v>13.5</v>
      </c>
      <c r="CL20" s="45">
        <v>12.5</v>
      </c>
      <c r="CM20" s="36">
        <v>13.5</v>
      </c>
      <c r="CN20" s="45">
        <v>12.2</v>
      </c>
      <c r="CO20" s="36">
        <v>13.2</v>
      </c>
      <c r="CP20" s="45">
        <v>12.2</v>
      </c>
      <c r="CQ20" s="36">
        <v>13.2</v>
      </c>
      <c r="CR20" s="45">
        <v>12.2</v>
      </c>
      <c r="CS20" s="36">
        <v>13.2</v>
      </c>
      <c r="CT20" s="45">
        <v>12.1</v>
      </c>
      <c r="CU20" s="36">
        <v>13</v>
      </c>
      <c r="CV20" s="45">
        <v>12.1</v>
      </c>
      <c r="CW20" s="36">
        <v>12.8</v>
      </c>
      <c r="CX20" s="45">
        <v>12</v>
      </c>
      <c r="CY20" s="36">
        <v>12.7</v>
      </c>
      <c r="CZ20" s="45">
        <v>12</v>
      </c>
      <c r="DA20" s="36">
        <v>12.7</v>
      </c>
    </row>
    <row r="21" spans="1:105" ht="16.5" hidden="1" customHeight="1" outlineLevel="1" thickBot="1" x14ac:dyDescent="0.3">
      <c r="A21" s="2" t="s">
        <v>24</v>
      </c>
      <c r="B21" s="164"/>
      <c r="C21" s="165"/>
      <c r="D21" s="164"/>
      <c r="E21" s="165"/>
      <c r="F21" s="164"/>
      <c r="G21" s="165"/>
      <c r="H21" s="164"/>
      <c r="I21" s="165"/>
      <c r="J21" s="164"/>
      <c r="K21" s="165"/>
      <c r="L21" s="164"/>
      <c r="M21" s="165"/>
      <c r="N21" s="164"/>
      <c r="O21" s="165"/>
      <c r="P21" s="164"/>
      <c r="Q21" s="165"/>
      <c r="R21" s="164"/>
      <c r="S21" s="165"/>
      <c r="T21" s="164"/>
      <c r="U21" s="165"/>
      <c r="V21" s="164"/>
      <c r="W21" s="165"/>
      <c r="X21" s="164"/>
      <c r="Y21" s="165"/>
      <c r="Z21" s="164"/>
      <c r="AA21" s="165"/>
      <c r="AB21" s="164"/>
      <c r="AC21" s="165"/>
      <c r="AD21" s="164"/>
      <c r="AE21" s="165"/>
      <c r="AF21" s="164"/>
      <c r="AG21" s="165"/>
      <c r="AH21" s="164"/>
      <c r="AI21" s="165"/>
      <c r="AJ21" s="164"/>
      <c r="AK21" s="165"/>
      <c r="AL21" s="164"/>
      <c r="AM21" s="165"/>
      <c r="AN21" s="164"/>
      <c r="AO21" s="165"/>
      <c r="AP21" s="164"/>
      <c r="AQ21" s="165"/>
      <c r="AR21" s="164"/>
      <c r="AS21" s="165"/>
      <c r="AT21" s="164"/>
      <c r="AU21" s="165"/>
      <c r="AV21" s="164"/>
      <c r="AW21" s="165"/>
      <c r="AX21" s="164"/>
      <c r="AY21" s="165"/>
      <c r="AZ21" s="164"/>
      <c r="BA21" s="165"/>
      <c r="BB21" s="164"/>
      <c r="BC21" s="165"/>
      <c r="BD21" s="164"/>
      <c r="BE21" s="165"/>
      <c r="BF21" s="164"/>
      <c r="BG21" s="165"/>
      <c r="BH21" s="164"/>
      <c r="BI21" s="165"/>
      <c r="BJ21" s="170"/>
      <c r="BK21" s="171"/>
      <c r="BL21" s="170"/>
      <c r="BM21" s="171"/>
      <c r="BN21" s="170"/>
      <c r="BO21" s="171"/>
      <c r="BP21" s="170"/>
      <c r="BQ21" s="171"/>
      <c r="BR21" s="170"/>
      <c r="BS21" s="171"/>
      <c r="BT21" s="170"/>
      <c r="BU21" s="171"/>
      <c r="BV21" s="170"/>
      <c r="BW21" s="171"/>
      <c r="BX21" s="170"/>
      <c r="BY21" s="171"/>
      <c r="BZ21" s="46"/>
      <c r="CA21" s="46"/>
      <c r="CB21" s="170"/>
      <c r="CC21" s="171"/>
      <c r="CD21" s="170"/>
      <c r="CE21" s="171"/>
      <c r="CF21" s="170"/>
      <c r="CG21" s="171"/>
      <c r="CH21" s="170"/>
      <c r="CI21" s="171"/>
      <c r="CJ21" s="170"/>
      <c r="CK21" s="171"/>
      <c r="CL21" s="170"/>
      <c r="CM21" s="171"/>
      <c r="CN21" s="170"/>
      <c r="CO21" s="171"/>
      <c r="CP21" s="170"/>
      <c r="CQ21" s="171"/>
      <c r="CR21" s="170"/>
      <c r="CS21" s="171"/>
      <c r="CT21" s="170"/>
      <c r="CU21" s="171"/>
      <c r="CV21" s="170"/>
      <c r="CW21" s="171"/>
      <c r="CX21" s="170"/>
      <c r="CY21" s="171"/>
      <c r="CZ21" s="170"/>
      <c r="DA21" s="171"/>
    </row>
    <row r="22" spans="1:105" ht="100.5" customHeight="1" collapsed="1" thickBot="1" x14ac:dyDescent="0.35">
      <c r="A22" s="12" t="s">
        <v>26</v>
      </c>
      <c r="I22" s="24"/>
      <c r="K22" s="24"/>
      <c r="M22" s="24"/>
      <c r="O22" s="24"/>
      <c r="Q22" s="24"/>
      <c r="S22" s="24"/>
      <c r="U22" s="24"/>
      <c r="V22" s="24"/>
      <c r="W22" s="24"/>
      <c r="X22" s="24"/>
      <c r="Y22" s="24"/>
      <c r="AA22" s="24"/>
      <c r="AC22" s="24"/>
      <c r="AD22" s="174" t="s">
        <v>27</v>
      </c>
      <c r="AE22" s="174"/>
      <c r="AG22" s="24"/>
      <c r="AI22" s="24"/>
      <c r="AK22" s="24"/>
      <c r="AM22" s="24"/>
      <c r="AO22" s="24"/>
      <c r="AQ22" s="24"/>
      <c r="AS22" s="24"/>
      <c r="AU22" s="24"/>
      <c r="AW22" s="24"/>
      <c r="AY22" s="24"/>
      <c r="BA22" s="24"/>
      <c r="BC22" s="24"/>
      <c r="BE22" s="24"/>
      <c r="BG22" s="24"/>
      <c r="BI22" s="24"/>
      <c r="BK22" s="24"/>
      <c r="BM22" s="24"/>
      <c r="BO22" s="24"/>
      <c r="BQ22" s="24"/>
      <c r="BS22" s="24"/>
      <c r="BU22" s="24"/>
      <c r="BW22" s="24"/>
      <c r="BY22" s="24"/>
      <c r="BZ22" s="24"/>
      <c r="CA22" s="24"/>
      <c r="CC22" s="24"/>
      <c r="CE22" s="24"/>
      <c r="CG22" s="24"/>
      <c r="CI22" s="24"/>
      <c r="CK22" s="24"/>
      <c r="CM22" s="24"/>
      <c r="CO22" s="24"/>
      <c r="CQ22" s="24"/>
      <c r="CS22" s="24"/>
      <c r="CU22" s="24"/>
      <c r="CW22" s="24"/>
      <c r="CY22" s="24"/>
      <c r="DA22" s="24"/>
    </row>
    <row r="23" spans="1:105" ht="15.75" x14ac:dyDescent="0.25">
      <c r="A23" s="10" t="s">
        <v>14</v>
      </c>
      <c r="I23" s="24"/>
      <c r="K23" s="24"/>
      <c r="M23" s="24"/>
      <c r="O23" s="24"/>
      <c r="Q23" s="24"/>
      <c r="S23" s="24"/>
      <c r="U23" s="24"/>
      <c r="W23" s="24"/>
      <c r="Y23" s="24"/>
      <c r="AA23" s="24"/>
      <c r="AC23" s="24"/>
      <c r="AE23" s="24"/>
      <c r="AG23" s="24"/>
      <c r="AI23" s="24"/>
      <c r="AK23" s="24"/>
      <c r="AM23" s="24"/>
      <c r="AO23" s="24"/>
      <c r="AQ23" s="24"/>
      <c r="AS23" s="24"/>
      <c r="AU23" s="24"/>
      <c r="AW23" s="24"/>
      <c r="AY23" s="24"/>
      <c r="BA23" s="24"/>
      <c r="BC23" s="24"/>
      <c r="BE23" s="24"/>
      <c r="BG23" s="24"/>
      <c r="BI23" s="24"/>
      <c r="BK23" s="24"/>
      <c r="BM23" s="24"/>
      <c r="BO23" s="24"/>
      <c r="BQ23" s="24"/>
      <c r="BS23" s="24"/>
      <c r="BU23" s="24"/>
      <c r="BW23" s="24"/>
      <c r="BY23" s="24"/>
      <c r="BZ23" s="24"/>
      <c r="CA23" s="24"/>
      <c r="CC23" s="24"/>
      <c r="CE23" s="24"/>
      <c r="CG23" s="24"/>
      <c r="CI23" s="24"/>
      <c r="CK23" s="24"/>
      <c r="CM23" s="24"/>
      <c r="CO23" s="24"/>
      <c r="CQ23" s="24"/>
      <c r="CS23" s="24"/>
      <c r="CU23" s="24"/>
      <c r="CW23" s="24"/>
      <c r="CY23" s="24"/>
      <c r="DA23" s="24"/>
    </row>
    <row r="24" spans="1:105" ht="15.75" x14ac:dyDescent="0.25">
      <c r="A24" s="11" t="s">
        <v>15</v>
      </c>
      <c r="I24" s="24"/>
      <c r="K24" s="24"/>
      <c r="M24" s="24"/>
      <c r="O24" s="24"/>
      <c r="Q24" s="24"/>
      <c r="S24" s="24"/>
      <c r="U24" s="24"/>
      <c r="W24" s="24"/>
      <c r="Y24" s="24"/>
      <c r="AA24" s="24"/>
      <c r="AC24" s="24"/>
      <c r="AE24" s="24"/>
      <c r="AG24" s="24"/>
      <c r="AI24" s="24"/>
      <c r="AK24" s="24"/>
      <c r="AM24" s="24"/>
      <c r="AO24" s="24"/>
      <c r="AQ24" s="24"/>
      <c r="AS24" s="24"/>
      <c r="AU24" s="24"/>
      <c r="AW24" s="24"/>
      <c r="AY24" s="24"/>
      <c r="BA24" s="24"/>
      <c r="BC24" s="24"/>
      <c r="BE24" s="24"/>
      <c r="BG24" s="24"/>
      <c r="BI24" s="24"/>
      <c r="BK24" s="24"/>
      <c r="BM24" s="24"/>
      <c r="BO24" s="24"/>
      <c r="BQ24" s="24"/>
      <c r="BS24" s="24"/>
      <c r="BU24" s="24"/>
      <c r="BW24" s="24"/>
      <c r="BY24" s="24"/>
      <c r="BZ24" s="24"/>
      <c r="CA24" s="24"/>
      <c r="CC24" s="24"/>
      <c r="CE24" s="24"/>
      <c r="CG24" s="24"/>
      <c r="CI24" s="24"/>
      <c r="CK24" s="24"/>
      <c r="CM24" s="24"/>
      <c r="CO24" s="24"/>
      <c r="CQ24" s="24"/>
      <c r="CS24" s="24"/>
      <c r="CU24" s="24"/>
      <c r="CW24" s="24"/>
      <c r="CY24" s="24"/>
      <c r="DA24" s="24"/>
    </row>
    <row r="25" spans="1:105" ht="15.75" x14ac:dyDescent="0.25">
      <c r="A25" s="10" t="s">
        <v>16</v>
      </c>
    </row>
    <row r="30" spans="1:105" ht="22.5" customHeight="1" x14ac:dyDescent="0.2"/>
    <row r="31" spans="1:105" ht="22.5" customHeight="1" x14ac:dyDescent="0.2"/>
    <row r="32" spans="1:105" ht="22.5" customHeight="1" x14ac:dyDescent="0.2"/>
    <row r="33" spans="1:1" ht="22.5" customHeight="1" x14ac:dyDescent="0.2"/>
    <row r="34" spans="1:1" ht="22.5" customHeight="1" x14ac:dyDescent="0.2"/>
    <row r="35" spans="1:1" ht="22.5" customHeight="1" x14ac:dyDescent="0.2"/>
    <row r="36" spans="1:1" ht="22.5" customHeight="1" x14ac:dyDescent="0.2"/>
    <row r="37" spans="1:1" ht="22.5" customHeight="1" x14ac:dyDescent="0.2"/>
    <row r="38" spans="1:1" ht="22.5" customHeight="1" x14ac:dyDescent="0.2">
      <c r="A38" t="s">
        <v>25</v>
      </c>
    </row>
    <row r="39" spans="1:1" ht="22.5" customHeight="1" x14ac:dyDescent="0.2">
      <c r="A39" s="15" t="s">
        <v>20</v>
      </c>
    </row>
    <row r="40" spans="1:1" ht="22.5" customHeight="1" x14ac:dyDescent="0.2"/>
  </sheetData>
  <mergeCells count="156">
    <mergeCell ref="BB7:BC7"/>
    <mergeCell ref="BB8:BC8"/>
    <mergeCell ref="BJ7:BK7"/>
    <mergeCell ref="BJ8:BK8"/>
    <mergeCell ref="BN21:BO21"/>
    <mergeCell ref="BH7:BI7"/>
    <mergeCell ref="BH8:BI8"/>
    <mergeCell ref="BH21:BI21"/>
    <mergeCell ref="BF7:BG7"/>
    <mergeCell ref="BF8:BG8"/>
    <mergeCell ref="BF21:BG21"/>
    <mergeCell ref="BD7:BE7"/>
    <mergeCell ref="R21:S21"/>
    <mergeCell ref="V21:W21"/>
    <mergeCell ref="AL8:AM8"/>
    <mergeCell ref="AP8:AQ8"/>
    <mergeCell ref="AP21:AQ21"/>
    <mergeCell ref="AN7:AO7"/>
    <mergeCell ref="AN8:AO8"/>
    <mergeCell ref="AN21:AO21"/>
    <mergeCell ref="AP7:AQ7"/>
    <mergeCell ref="AL21:AM21"/>
    <mergeCell ref="AL7:AM7"/>
    <mergeCell ref="T8:U8"/>
    <mergeCell ref="T21:U21"/>
    <mergeCell ref="AD8:AE8"/>
    <mergeCell ref="AD21:AE21"/>
    <mergeCell ref="AH8:AI8"/>
    <mergeCell ref="AD7:AE7"/>
    <mergeCell ref="AB7:AC7"/>
    <mergeCell ref="AB8:AC8"/>
    <mergeCell ref="AH7:AI7"/>
    <mergeCell ref="AB21:AC21"/>
    <mergeCell ref="AD22:AE22"/>
    <mergeCell ref="AJ7:AK7"/>
    <mergeCell ref="AJ8:AK8"/>
    <mergeCell ref="AJ21:AK21"/>
    <mergeCell ref="AF7:AG7"/>
    <mergeCell ref="AF8:AG8"/>
    <mergeCell ref="AF21:AG21"/>
    <mergeCell ref="F7:G7"/>
    <mergeCell ref="F8:G8"/>
    <mergeCell ref="Z7:AA7"/>
    <mergeCell ref="Z8:AA8"/>
    <mergeCell ref="T7:U7"/>
    <mergeCell ref="V7:W7"/>
    <mergeCell ref="X7:Y7"/>
    <mergeCell ref="X8:Y8"/>
    <mergeCell ref="R8:S8"/>
    <mergeCell ref="V8:W8"/>
    <mergeCell ref="X21:Y21"/>
    <mergeCell ref="P7:Q7"/>
    <mergeCell ref="P8:Q8"/>
    <mergeCell ref="R7:S7"/>
    <mergeCell ref="P21:Q21"/>
    <mergeCell ref="AH21:AI21"/>
    <mergeCell ref="Z21:AA21"/>
    <mergeCell ref="B21:C21"/>
    <mergeCell ref="D7:E7"/>
    <mergeCell ref="D8:E8"/>
    <mergeCell ref="D21:E21"/>
    <mergeCell ref="B7:C7"/>
    <mergeCell ref="B8:C8"/>
    <mergeCell ref="N21:O21"/>
    <mergeCell ref="H7:I7"/>
    <mergeCell ref="J7:K7"/>
    <mergeCell ref="J8:K8"/>
    <mergeCell ref="J21:K21"/>
    <mergeCell ref="L21:M21"/>
    <mergeCell ref="L7:M7"/>
    <mergeCell ref="L8:M8"/>
    <mergeCell ref="N7:O7"/>
    <mergeCell ref="N8:O8"/>
    <mergeCell ref="F21:G21"/>
    <mergeCell ref="H8:I8"/>
    <mergeCell ref="H21:I21"/>
    <mergeCell ref="AX7:AY7"/>
    <mergeCell ref="AX8:AY8"/>
    <mergeCell ref="AX21:AY21"/>
    <mergeCell ref="BP7:BQ7"/>
    <mergeCell ref="BP8:BQ8"/>
    <mergeCell ref="BP21:BQ21"/>
    <mergeCell ref="BR7:BS7"/>
    <mergeCell ref="BR8:BS8"/>
    <mergeCell ref="BV21:BW21"/>
    <mergeCell ref="BT7:BU7"/>
    <mergeCell ref="BT8:BU8"/>
    <mergeCell ref="BB21:BC21"/>
    <mergeCell ref="BJ21:BK21"/>
    <mergeCell ref="BL8:BM8"/>
    <mergeCell ref="BL21:BM21"/>
    <mergeCell ref="BR21:BS21"/>
    <mergeCell ref="BD8:BE8"/>
    <mergeCell ref="BD21:BE21"/>
    <mergeCell ref="AZ8:BA8"/>
    <mergeCell ref="AZ21:BA21"/>
    <mergeCell ref="AZ7:BA7"/>
    <mergeCell ref="BL7:BM7"/>
    <mergeCell ref="BN7:BO7"/>
    <mergeCell ref="BN8:BO8"/>
    <mergeCell ref="AR8:AS8"/>
    <mergeCell ref="AR21:AS21"/>
    <mergeCell ref="AV7:AW7"/>
    <mergeCell ref="AT7:AU7"/>
    <mergeCell ref="AT8:AU8"/>
    <mergeCell ref="AT21:AU21"/>
    <mergeCell ref="AR7:AS7"/>
    <mergeCell ref="AV21:AW21"/>
    <mergeCell ref="AV8:AW8"/>
    <mergeCell ref="CJ7:CK7"/>
    <mergeCell ref="CJ8:CK8"/>
    <mergeCell ref="CJ21:CK21"/>
    <mergeCell ref="CD21:CE21"/>
    <mergeCell ref="CD7:CE7"/>
    <mergeCell ref="CD8:CE8"/>
    <mergeCell ref="CH7:CI7"/>
    <mergeCell ref="CH8:CI8"/>
    <mergeCell ref="CH21:CI21"/>
    <mergeCell ref="CF7:CG7"/>
    <mergeCell ref="CF8:CG8"/>
    <mergeCell ref="CF21:CG21"/>
    <mergeCell ref="CB21:CC21"/>
    <mergeCell ref="BT21:BU21"/>
    <mergeCell ref="BX7:BY7"/>
    <mergeCell ref="CB7:CC7"/>
    <mergeCell ref="CB8:CC8"/>
    <mergeCell ref="BZ7:CA7"/>
    <mergeCell ref="BZ8:CA8"/>
    <mergeCell ref="BV7:BW7"/>
    <mergeCell ref="BX21:BY21"/>
    <mergeCell ref="BX8:BY8"/>
    <mergeCell ref="BV8:BW8"/>
    <mergeCell ref="CL7:CM7"/>
    <mergeCell ref="CL8:CM8"/>
    <mergeCell ref="CL21:CM21"/>
    <mergeCell ref="CN7:CO7"/>
    <mergeCell ref="CN8:CO8"/>
    <mergeCell ref="CN21:CO21"/>
    <mergeCell ref="CR7:CS7"/>
    <mergeCell ref="CR8:CS8"/>
    <mergeCell ref="CR21:CS21"/>
    <mergeCell ref="CP7:CQ7"/>
    <mergeCell ref="CP8:CQ8"/>
    <mergeCell ref="CP21:CQ21"/>
    <mergeCell ref="CV7:CW7"/>
    <mergeCell ref="CV8:CW8"/>
    <mergeCell ref="CV21:CW21"/>
    <mergeCell ref="CT7:CU7"/>
    <mergeCell ref="CT8:CU8"/>
    <mergeCell ref="CT21:CU21"/>
    <mergeCell ref="CZ7:DA7"/>
    <mergeCell ref="CZ8:DA8"/>
    <mergeCell ref="CZ21:DA21"/>
    <mergeCell ref="CX7:CY7"/>
    <mergeCell ref="CX8:CY8"/>
    <mergeCell ref="CX21:CY21"/>
  </mergeCells>
  <phoneticPr fontId="0" type="noConversion"/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DA40"/>
  <sheetViews>
    <sheetView showGridLines="0" rightToLeft="1" zoomScaleNormal="100" workbookViewId="0">
      <pane xSplit="1" ySplit="8" topLeftCell="CU9" activePane="bottomRight" state="frozen"/>
      <selection pane="topRight" activeCell="D1" sqref="D1"/>
      <selection pane="bottomLeft" activeCell="A6" sqref="A6"/>
      <selection pane="bottomRight" activeCell="A10" sqref="A10"/>
    </sheetView>
  </sheetViews>
  <sheetFormatPr defaultRowHeight="12.75" outlineLevelRow="1" outlineLevelCol="1" x14ac:dyDescent="0.2"/>
  <cols>
    <col min="1" max="1" width="31.140625" customWidth="1"/>
    <col min="2" max="23" width="16.5703125" customWidth="1" outlineLevel="1"/>
    <col min="24" max="24" width="14.85546875" customWidth="1" outlineLevel="1"/>
    <col min="25" max="25" width="15.85546875" customWidth="1" outlineLevel="1"/>
    <col min="26" max="26" width="14.85546875" customWidth="1" outlineLevel="1"/>
    <col min="27" max="27" width="15.85546875" customWidth="1" outlineLevel="1"/>
    <col min="28" max="28" width="14.85546875" customWidth="1" outlineLevel="1"/>
    <col min="29" max="29" width="15.85546875" customWidth="1" outlineLevel="1"/>
    <col min="30" max="30" width="14.85546875" customWidth="1" outlineLevel="1"/>
    <col min="31" max="31" width="15.85546875" customWidth="1" outlineLevel="1"/>
    <col min="32" max="32" width="14.85546875" customWidth="1" outlineLevel="1"/>
    <col min="33" max="33" width="15.85546875" customWidth="1" outlineLevel="1"/>
    <col min="34" max="34" width="14.85546875" customWidth="1" outlineLevel="1"/>
    <col min="35" max="35" width="15.85546875" customWidth="1" outlineLevel="1"/>
    <col min="36" max="36" width="14.85546875" customWidth="1" outlineLevel="1"/>
    <col min="37" max="37" width="15.85546875" customWidth="1" outlineLevel="1"/>
    <col min="38" max="38" width="14.85546875" customWidth="1" outlineLevel="1" collapsed="1"/>
    <col min="39" max="39" width="15.85546875" customWidth="1" outlineLevel="1"/>
    <col min="40" max="40" width="14.85546875" customWidth="1" outlineLevel="1"/>
    <col min="41" max="41" width="15.85546875" customWidth="1" outlineLevel="1"/>
    <col min="42" max="42" width="14.85546875" customWidth="1" outlineLevel="1"/>
    <col min="43" max="43" width="15.85546875" customWidth="1" outlineLevel="1"/>
    <col min="44" max="44" width="14.85546875" customWidth="1" outlineLevel="1"/>
    <col min="45" max="45" width="15.85546875" customWidth="1" outlineLevel="1"/>
    <col min="46" max="46" width="14.85546875" customWidth="1" outlineLevel="1"/>
    <col min="47" max="47" width="15.85546875" customWidth="1" outlineLevel="1"/>
    <col min="48" max="48" width="14.85546875" customWidth="1" outlineLevel="1"/>
    <col min="49" max="49" width="15.85546875" customWidth="1" outlineLevel="1"/>
    <col min="50" max="50" width="14.85546875" customWidth="1" outlineLevel="1"/>
    <col min="51" max="51" width="15.85546875" customWidth="1" outlineLevel="1"/>
    <col min="52" max="52" width="14.85546875" customWidth="1" outlineLevel="1"/>
    <col min="53" max="53" width="15.85546875" customWidth="1" outlineLevel="1"/>
    <col min="54" max="54" width="14.85546875" customWidth="1" outlineLevel="1"/>
    <col min="55" max="55" width="15.85546875" customWidth="1" outlineLevel="1"/>
    <col min="56" max="56" width="14.85546875" customWidth="1" outlineLevel="1"/>
    <col min="57" max="57" width="15.85546875" customWidth="1" outlineLevel="1"/>
    <col min="58" max="58" width="14.85546875" customWidth="1" outlineLevel="1"/>
    <col min="59" max="59" width="15.85546875" customWidth="1" outlineLevel="1"/>
    <col min="60" max="60" width="14.85546875" customWidth="1" outlineLevel="1"/>
    <col min="61" max="61" width="15.85546875" customWidth="1" outlineLevel="1"/>
    <col min="62" max="62" width="14.85546875" customWidth="1" outlineLevel="1"/>
    <col min="63" max="63" width="15.85546875" customWidth="1" outlineLevel="1"/>
    <col min="64" max="64" width="14.85546875" customWidth="1" outlineLevel="1"/>
    <col min="65" max="65" width="15.85546875" customWidth="1" outlineLevel="1"/>
    <col min="66" max="66" width="14.85546875" customWidth="1" outlineLevel="1"/>
    <col min="67" max="67" width="15.85546875" customWidth="1" outlineLevel="1"/>
    <col min="68" max="68" width="14.85546875" customWidth="1" outlineLevel="1"/>
    <col min="69" max="69" width="15.85546875" customWidth="1" outlineLevel="1"/>
    <col min="70" max="70" width="14.85546875" customWidth="1" outlineLevel="1"/>
    <col min="71" max="71" width="15.85546875" customWidth="1" outlineLevel="1"/>
    <col min="72" max="72" width="14.85546875" customWidth="1" outlineLevel="1"/>
    <col min="73" max="73" width="15.85546875" customWidth="1" outlineLevel="1"/>
    <col min="74" max="74" width="14.85546875" customWidth="1" outlineLevel="1"/>
    <col min="75" max="75" width="15.85546875" customWidth="1" outlineLevel="1"/>
    <col min="76" max="76" width="14.85546875" customWidth="1" outlineLevel="1"/>
    <col min="77" max="77" width="15.85546875" customWidth="1" outlineLevel="1"/>
    <col min="78" max="78" width="14.85546875" customWidth="1" outlineLevel="1"/>
    <col min="79" max="79" width="15.85546875" customWidth="1" outlineLevel="1"/>
    <col min="80" max="80" width="14.85546875" customWidth="1" outlineLevel="1"/>
    <col min="81" max="81" width="15.85546875" customWidth="1" outlineLevel="1"/>
    <col min="82" max="82" width="14.85546875" customWidth="1" outlineLevel="1"/>
    <col min="83" max="83" width="15.85546875" customWidth="1" outlineLevel="1"/>
    <col min="84" max="84" width="14.85546875" customWidth="1" outlineLevel="1"/>
    <col min="85" max="85" width="15.85546875" customWidth="1" outlineLevel="1"/>
    <col min="86" max="86" width="14.85546875" customWidth="1" outlineLevel="1"/>
    <col min="87" max="87" width="15.85546875" customWidth="1" outlineLevel="1"/>
    <col min="88" max="88" width="14.85546875" customWidth="1" outlineLevel="1"/>
    <col min="89" max="89" width="15.85546875" customWidth="1" outlineLevel="1"/>
    <col min="90" max="90" width="14.85546875" customWidth="1" outlineLevel="1"/>
    <col min="91" max="91" width="15.85546875" customWidth="1" outlineLevel="1"/>
    <col min="92" max="92" width="14.85546875" customWidth="1" outlineLevel="1"/>
    <col min="93" max="93" width="15.85546875" customWidth="1" outlineLevel="1"/>
    <col min="94" max="94" width="14.85546875" customWidth="1" outlineLevel="1"/>
    <col min="95" max="95" width="15.85546875" customWidth="1" outlineLevel="1"/>
    <col min="96" max="96" width="14.85546875" customWidth="1" outlineLevel="1"/>
    <col min="97" max="97" width="15.85546875" customWidth="1" outlineLevel="1"/>
    <col min="98" max="98" width="14.85546875" customWidth="1" outlineLevel="1"/>
    <col min="99" max="99" width="15.85546875" customWidth="1" outlineLevel="1"/>
    <col min="100" max="100" width="14.85546875" customWidth="1" outlineLevel="1"/>
    <col min="101" max="101" width="15.85546875" customWidth="1" outlineLevel="1"/>
    <col min="102" max="102" width="14.85546875" customWidth="1" outlineLevel="1"/>
    <col min="103" max="103" width="15.85546875" customWidth="1" outlineLevel="1"/>
    <col min="104" max="104" width="14.85546875" bestFit="1" customWidth="1"/>
    <col min="105" max="105" width="15.85546875" bestFit="1" customWidth="1"/>
  </cols>
  <sheetData>
    <row r="6" spans="1:105" ht="16.5" customHeight="1" thickBot="1" x14ac:dyDescent="0.25"/>
    <row r="7" spans="1:105" ht="15.75" x14ac:dyDescent="0.25">
      <c r="A7" s="1" t="s">
        <v>10</v>
      </c>
      <c r="B7" s="160">
        <v>40175</v>
      </c>
      <c r="C7" s="161"/>
      <c r="D7" s="160">
        <f>B7+7</f>
        <v>40182</v>
      </c>
      <c r="E7" s="161"/>
      <c r="F7" s="160">
        <f>D7+7</f>
        <v>40189</v>
      </c>
      <c r="G7" s="161"/>
      <c r="H7" s="160">
        <f>F7+7</f>
        <v>40196</v>
      </c>
      <c r="I7" s="161"/>
      <c r="J7" s="160">
        <f>H7+7</f>
        <v>40203</v>
      </c>
      <c r="K7" s="161"/>
      <c r="L7" s="160">
        <f>J7+7</f>
        <v>40210</v>
      </c>
      <c r="M7" s="161"/>
      <c r="N7" s="160">
        <f>L7+7</f>
        <v>40217</v>
      </c>
      <c r="O7" s="161"/>
      <c r="P7" s="160">
        <f>N7+7</f>
        <v>40224</v>
      </c>
      <c r="Q7" s="161"/>
      <c r="R7" s="160">
        <f>P7+7</f>
        <v>40231</v>
      </c>
      <c r="S7" s="161"/>
      <c r="T7" s="160">
        <f>R7+7</f>
        <v>40238</v>
      </c>
      <c r="U7" s="161"/>
      <c r="V7" s="160">
        <f>T7+7</f>
        <v>40245</v>
      </c>
      <c r="W7" s="161"/>
      <c r="X7" s="160">
        <f>V7+7</f>
        <v>40252</v>
      </c>
      <c r="Y7" s="161"/>
      <c r="Z7" s="160">
        <f>X7+7</f>
        <v>40259</v>
      </c>
      <c r="AA7" s="161"/>
      <c r="AB7" s="160">
        <f>Z7+7</f>
        <v>40266</v>
      </c>
      <c r="AC7" s="161"/>
      <c r="AD7" s="160">
        <f>AB7+7</f>
        <v>40273</v>
      </c>
      <c r="AE7" s="161"/>
      <c r="AF7" s="160">
        <f>AD7+7</f>
        <v>40280</v>
      </c>
      <c r="AG7" s="161"/>
      <c r="AH7" s="160">
        <f>AF7+7</f>
        <v>40287</v>
      </c>
      <c r="AI7" s="161"/>
      <c r="AJ7" s="160">
        <f>AH7+7</f>
        <v>40294</v>
      </c>
      <c r="AK7" s="161"/>
      <c r="AL7" s="160">
        <f>AJ7+7</f>
        <v>40301</v>
      </c>
      <c r="AM7" s="161"/>
      <c r="AN7" s="160">
        <f>AL7+7</f>
        <v>40308</v>
      </c>
      <c r="AO7" s="161"/>
      <c r="AP7" s="160">
        <f>AN7+7</f>
        <v>40315</v>
      </c>
      <c r="AQ7" s="161"/>
      <c r="AR7" s="160">
        <f>AP7+7</f>
        <v>40322</v>
      </c>
      <c r="AS7" s="161"/>
      <c r="AT7" s="160">
        <f>AR7+7</f>
        <v>40329</v>
      </c>
      <c r="AU7" s="161"/>
      <c r="AV7" s="160">
        <f>AT7+7</f>
        <v>40336</v>
      </c>
      <c r="AW7" s="161"/>
      <c r="AX7" s="160">
        <f>AV7+7</f>
        <v>40343</v>
      </c>
      <c r="AY7" s="161"/>
      <c r="AZ7" s="160">
        <f>AX7+7</f>
        <v>40350</v>
      </c>
      <c r="BA7" s="161"/>
      <c r="BB7" s="160">
        <f>AZ7+7</f>
        <v>40357</v>
      </c>
      <c r="BC7" s="161"/>
      <c r="BD7" s="160">
        <f>BB7+7</f>
        <v>40364</v>
      </c>
      <c r="BE7" s="161"/>
      <c r="BF7" s="160">
        <f>BD7+7</f>
        <v>40371</v>
      </c>
      <c r="BG7" s="161"/>
      <c r="BH7" s="160">
        <f>BF7+7</f>
        <v>40378</v>
      </c>
      <c r="BI7" s="161"/>
      <c r="BJ7" s="160">
        <f>BH7+7</f>
        <v>40385</v>
      </c>
      <c r="BK7" s="161"/>
      <c r="BL7" s="160">
        <f>BJ7+7</f>
        <v>40392</v>
      </c>
      <c r="BM7" s="161"/>
      <c r="BN7" s="160">
        <f>BL7+7</f>
        <v>40399</v>
      </c>
      <c r="BO7" s="161"/>
      <c r="BP7" s="160">
        <f>BN7+7</f>
        <v>40406</v>
      </c>
      <c r="BQ7" s="161"/>
      <c r="BR7" s="160">
        <f>BP7+7</f>
        <v>40413</v>
      </c>
      <c r="BS7" s="161"/>
      <c r="BT7" s="160">
        <f>BR7+7</f>
        <v>40420</v>
      </c>
      <c r="BU7" s="161"/>
      <c r="BV7" s="160">
        <f>BT7+7</f>
        <v>40427</v>
      </c>
      <c r="BW7" s="161"/>
      <c r="BX7" s="160">
        <f>BV7+7</f>
        <v>40434</v>
      </c>
      <c r="BY7" s="161"/>
      <c r="BZ7" s="160">
        <f>BX7+7</f>
        <v>40441</v>
      </c>
      <c r="CA7" s="161"/>
      <c r="CB7" s="166">
        <f>BZ8+1</f>
        <v>40455</v>
      </c>
      <c r="CC7" s="176"/>
      <c r="CD7" s="166">
        <f>CB8+1</f>
        <v>40462</v>
      </c>
      <c r="CE7" s="176"/>
      <c r="CF7" s="166">
        <f>CD8+1</f>
        <v>40469</v>
      </c>
      <c r="CG7" s="176"/>
      <c r="CH7" s="166">
        <f>CF8+1</f>
        <v>40476</v>
      </c>
      <c r="CI7" s="176"/>
      <c r="CJ7" s="166">
        <f>CH8+1</f>
        <v>40483</v>
      </c>
      <c r="CK7" s="176"/>
      <c r="CL7" s="166">
        <f>CJ8+1</f>
        <v>40490</v>
      </c>
      <c r="CM7" s="176"/>
      <c r="CN7" s="166">
        <f>CL8+1</f>
        <v>40497</v>
      </c>
      <c r="CO7" s="176"/>
      <c r="CP7" s="166">
        <f>CN8+1</f>
        <v>40504</v>
      </c>
      <c r="CQ7" s="176"/>
      <c r="CR7" s="166">
        <f>CP8+1</f>
        <v>40511</v>
      </c>
      <c r="CS7" s="176"/>
      <c r="CT7" s="166">
        <f>CR8+1</f>
        <v>40518</v>
      </c>
      <c r="CU7" s="176"/>
      <c r="CV7" s="166">
        <f>CT8+1</f>
        <v>40525</v>
      </c>
      <c r="CW7" s="176"/>
      <c r="CX7" s="166">
        <f>CV8+1</f>
        <v>40532</v>
      </c>
      <c r="CY7" s="176"/>
      <c r="CZ7" s="166">
        <f>CX8+1</f>
        <v>40539</v>
      </c>
      <c r="DA7" s="176"/>
    </row>
    <row r="8" spans="1:105" ht="15.75" x14ac:dyDescent="0.25">
      <c r="A8" s="1" t="s">
        <v>11</v>
      </c>
      <c r="B8" s="162">
        <f>B7+6</f>
        <v>40181</v>
      </c>
      <c r="C8" s="163"/>
      <c r="D8" s="162">
        <f>D7+6</f>
        <v>40188</v>
      </c>
      <c r="E8" s="163"/>
      <c r="F8" s="162">
        <f>F7+6</f>
        <v>40195</v>
      </c>
      <c r="G8" s="163"/>
      <c r="H8" s="162">
        <f>H7+6</f>
        <v>40202</v>
      </c>
      <c r="I8" s="163"/>
      <c r="J8" s="162">
        <f>J7+6</f>
        <v>40209</v>
      </c>
      <c r="K8" s="163"/>
      <c r="L8" s="162">
        <f>L7+6</f>
        <v>40216</v>
      </c>
      <c r="M8" s="163"/>
      <c r="N8" s="162">
        <f>N7+6</f>
        <v>40223</v>
      </c>
      <c r="O8" s="163"/>
      <c r="P8" s="162">
        <f>P7+6</f>
        <v>40230</v>
      </c>
      <c r="Q8" s="163"/>
      <c r="R8" s="162">
        <f>R7+6</f>
        <v>40237</v>
      </c>
      <c r="S8" s="163"/>
      <c r="T8" s="162">
        <f>T7+6</f>
        <v>40244</v>
      </c>
      <c r="U8" s="163"/>
      <c r="V8" s="162">
        <f>V7+6</f>
        <v>40251</v>
      </c>
      <c r="W8" s="163"/>
      <c r="X8" s="162">
        <f>X7+6</f>
        <v>40258</v>
      </c>
      <c r="Y8" s="163"/>
      <c r="Z8" s="162">
        <f>Z7+6</f>
        <v>40265</v>
      </c>
      <c r="AA8" s="163"/>
      <c r="AB8" s="162">
        <f>AB7+6</f>
        <v>40272</v>
      </c>
      <c r="AC8" s="163"/>
      <c r="AD8" s="162">
        <f>AD7+6</f>
        <v>40279</v>
      </c>
      <c r="AE8" s="163"/>
      <c r="AF8" s="162">
        <f>AF7+6</f>
        <v>40286</v>
      </c>
      <c r="AG8" s="163"/>
      <c r="AH8" s="162">
        <f>AH7+6</f>
        <v>40293</v>
      </c>
      <c r="AI8" s="163"/>
      <c r="AJ8" s="162">
        <f>AJ7+6</f>
        <v>40300</v>
      </c>
      <c r="AK8" s="163"/>
      <c r="AL8" s="162">
        <f>AL7+6</f>
        <v>40307</v>
      </c>
      <c r="AM8" s="163"/>
      <c r="AN8" s="162">
        <f>AN7+6</f>
        <v>40314</v>
      </c>
      <c r="AO8" s="163"/>
      <c r="AP8" s="162">
        <f>AP7+6</f>
        <v>40321</v>
      </c>
      <c r="AQ8" s="163"/>
      <c r="AR8" s="162">
        <f>AR7+6</f>
        <v>40328</v>
      </c>
      <c r="AS8" s="163"/>
      <c r="AT8" s="162">
        <f>AT7+6</f>
        <v>40335</v>
      </c>
      <c r="AU8" s="163"/>
      <c r="AV8" s="162">
        <f>AV7+6</f>
        <v>40342</v>
      </c>
      <c r="AW8" s="163"/>
      <c r="AX8" s="162">
        <f>AX7+6</f>
        <v>40349</v>
      </c>
      <c r="AY8" s="163"/>
      <c r="AZ8" s="162">
        <f>AZ7+6</f>
        <v>40356</v>
      </c>
      <c r="BA8" s="163"/>
      <c r="BB8" s="162">
        <f>BB7+6</f>
        <v>40363</v>
      </c>
      <c r="BC8" s="163"/>
      <c r="BD8" s="162">
        <f>BD7+6</f>
        <v>40370</v>
      </c>
      <c r="BE8" s="163"/>
      <c r="BF8" s="162">
        <f>BF7+6</f>
        <v>40377</v>
      </c>
      <c r="BG8" s="163"/>
      <c r="BH8" s="162">
        <f>BH7+6</f>
        <v>40384</v>
      </c>
      <c r="BI8" s="163"/>
      <c r="BJ8" s="162">
        <f>BJ7+6</f>
        <v>40391</v>
      </c>
      <c r="BK8" s="163"/>
      <c r="BL8" s="162">
        <f>BL7+6</f>
        <v>40398</v>
      </c>
      <c r="BM8" s="163"/>
      <c r="BN8" s="162">
        <f>BN7+6</f>
        <v>40405</v>
      </c>
      <c r="BO8" s="163"/>
      <c r="BP8" s="162">
        <f>BP7+6</f>
        <v>40412</v>
      </c>
      <c r="BQ8" s="163"/>
      <c r="BR8" s="162">
        <f>BR7+6</f>
        <v>40419</v>
      </c>
      <c r="BS8" s="163"/>
      <c r="BT8" s="162">
        <f>BT7+6</f>
        <v>40426</v>
      </c>
      <c r="BU8" s="163"/>
      <c r="BV8" s="162">
        <f>BV7+6</f>
        <v>40433</v>
      </c>
      <c r="BW8" s="163"/>
      <c r="BX8" s="162">
        <f>BX7+6</f>
        <v>40440</v>
      </c>
      <c r="BY8" s="163"/>
      <c r="BZ8" s="162">
        <f>BZ7+6+7</f>
        <v>40454</v>
      </c>
      <c r="CA8" s="163"/>
      <c r="CB8" s="168">
        <f>CB7+6</f>
        <v>40461</v>
      </c>
      <c r="CC8" s="177"/>
      <c r="CD8" s="168">
        <f>CD7+6</f>
        <v>40468</v>
      </c>
      <c r="CE8" s="177"/>
      <c r="CF8" s="168">
        <f>CF7+6</f>
        <v>40475</v>
      </c>
      <c r="CG8" s="177"/>
      <c r="CH8" s="168">
        <f>CH7+6</f>
        <v>40482</v>
      </c>
      <c r="CI8" s="177"/>
      <c r="CJ8" s="168">
        <f>CJ7+6</f>
        <v>40489</v>
      </c>
      <c r="CK8" s="177"/>
      <c r="CL8" s="168">
        <f>CL7+6</f>
        <v>40496</v>
      </c>
      <c r="CM8" s="177"/>
      <c r="CN8" s="168">
        <f>CN7+6</f>
        <v>40503</v>
      </c>
      <c r="CO8" s="177"/>
      <c r="CP8" s="168">
        <f>CP7+6</f>
        <v>40510</v>
      </c>
      <c r="CQ8" s="177"/>
      <c r="CR8" s="168">
        <f>CR7+6</f>
        <v>40517</v>
      </c>
      <c r="CS8" s="177"/>
      <c r="CT8" s="168">
        <f>CT7+6</f>
        <v>40524</v>
      </c>
      <c r="CU8" s="177"/>
      <c r="CV8" s="168">
        <f>CV7+6</f>
        <v>40531</v>
      </c>
      <c r="CW8" s="177"/>
      <c r="CX8" s="168">
        <f>CX7+6</f>
        <v>40538</v>
      </c>
      <c r="CY8" s="177"/>
      <c r="CZ8" s="168">
        <f>CZ7+6</f>
        <v>40545</v>
      </c>
      <c r="DA8" s="177"/>
    </row>
    <row r="9" spans="1:105" ht="15.75" x14ac:dyDescent="0.2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  <c r="CV9" s="4" t="s">
        <v>12</v>
      </c>
      <c r="CW9" s="5" t="s">
        <v>13</v>
      </c>
      <c r="CX9" s="4" t="s">
        <v>12</v>
      </c>
      <c r="CY9" s="5" t="s">
        <v>13</v>
      </c>
      <c r="CZ9" s="4" t="s">
        <v>12</v>
      </c>
      <c r="DA9" s="5" t="s">
        <v>13</v>
      </c>
    </row>
    <row r="10" spans="1:105" ht="15.75" x14ac:dyDescent="0.25">
      <c r="A10" s="3" t="s">
        <v>0</v>
      </c>
      <c r="B10" s="44">
        <v>12.3</v>
      </c>
      <c r="C10" s="34">
        <v>12.8</v>
      </c>
      <c r="D10" s="44">
        <v>12.3</v>
      </c>
      <c r="E10" s="34">
        <v>12.8</v>
      </c>
      <c r="F10" s="44">
        <v>12.3</v>
      </c>
      <c r="G10" s="34">
        <v>12.8</v>
      </c>
      <c r="H10" s="44">
        <v>12.5</v>
      </c>
      <c r="I10" s="34">
        <v>12.9</v>
      </c>
      <c r="J10" s="44">
        <v>12.6</v>
      </c>
      <c r="K10" s="34">
        <v>13</v>
      </c>
      <c r="L10" s="44">
        <v>12.7</v>
      </c>
      <c r="M10" s="34">
        <v>13</v>
      </c>
      <c r="N10" s="44">
        <v>12.9</v>
      </c>
      <c r="O10" s="34">
        <v>13.1</v>
      </c>
      <c r="P10" s="44">
        <v>13.1</v>
      </c>
      <c r="Q10" s="34">
        <v>13.3</v>
      </c>
      <c r="R10" s="44">
        <v>13.1</v>
      </c>
      <c r="S10" s="34">
        <v>13.3</v>
      </c>
      <c r="T10" s="44">
        <v>13.3</v>
      </c>
      <c r="U10" s="34">
        <v>13.7</v>
      </c>
      <c r="V10" s="44">
        <v>13.3</v>
      </c>
      <c r="W10" s="34">
        <v>13.6</v>
      </c>
      <c r="X10" s="44">
        <v>13.2</v>
      </c>
      <c r="Y10" s="34">
        <v>13.5</v>
      </c>
      <c r="Z10" s="44">
        <v>13.2</v>
      </c>
      <c r="AA10" s="34">
        <v>13.4</v>
      </c>
      <c r="AB10" s="47">
        <v>13.1</v>
      </c>
      <c r="AC10" s="48">
        <v>13.3</v>
      </c>
      <c r="AD10" s="44">
        <v>13.1</v>
      </c>
      <c r="AE10" s="34">
        <v>13.3</v>
      </c>
      <c r="AF10" s="44">
        <v>12.9</v>
      </c>
      <c r="AG10" s="34">
        <v>13.3</v>
      </c>
      <c r="AH10" s="44">
        <v>13</v>
      </c>
      <c r="AI10" s="34">
        <v>13.3</v>
      </c>
      <c r="AJ10" s="44">
        <v>13.1</v>
      </c>
      <c r="AK10" s="34">
        <v>13.4</v>
      </c>
      <c r="AL10" s="47">
        <f>ROUND(AJ10/2+AN10/2,2)</f>
        <v>13.1</v>
      </c>
      <c r="AM10" s="48">
        <f>ROUND(AK10/2+AO10/2,2)</f>
        <v>13.4</v>
      </c>
      <c r="AN10" s="44">
        <v>13.1</v>
      </c>
      <c r="AO10" s="34">
        <v>13.4</v>
      </c>
      <c r="AP10" s="44">
        <v>13.3</v>
      </c>
      <c r="AQ10" s="34">
        <v>13.6</v>
      </c>
      <c r="AR10" s="44">
        <v>13.3</v>
      </c>
      <c r="AS10" s="34">
        <v>13.6</v>
      </c>
      <c r="AT10" s="44">
        <v>13.3</v>
      </c>
      <c r="AU10" s="34">
        <v>13.5</v>
      </c>
      <c r="AV10" s="44">
        <v>13.4</v>
      </c>
      <c r="AW10" s="34">
        <v>13.5</v>
      </c>
      <c r="AX10" s="44">
        <v>13.4</v>
      </c>
      <c r="AY10" s="34">
        <v>13.5</v>
      </c>
      <c r="AZ10" s="44">
        <v>13.5</v>
      </c>
      <c r="BA10" s="34">
        <v>13.7</v>
      </c>
      <c r="BB10" s="44">
        <v>13.6</v>
      </c>
      <c r="BC10" s="34">
        <v>13.8</v>
      </c>
      <c r="BD10" s="44">
        <v>13.8</v>
      </c>
      <c r="BE10" s="34">
        <v>14</v>
      </c>
      <c r="BF10" s="44">
        <v>13.9</v>
      </c>
      <c r="BG10" s="34">
        <v>14.2</v>
      </c>
      <c r="BH10" s="44">
        <v>14</v>
      </c>
      <c r="BI10" s="34">
        <v>14.4</v>
      </c>
      <c r="BJ10" s="44">
        <v>14</v>
      </c>
      <c r="BK10" s="34">
        <v>14.5</v>
      </c>
      <c r="BL10" s="44">
        <v>14</v>
      </c>
      <c r="BM10" s="34">
        <v>14.5</v>
      </c>
      <c r="BN10" s="44">
        <v>14.2</v>
      </c>
      <c r="BO10" s="34">
        <v>14.6</v>
      </c>
      <c r="BP10" s="44">
        <v>14.3</v>
      </c>
      <c r="BQ10" s="34">
        <v>14.7</v>
      </c>
      <c r="BR10" s="44">
        <v>14.3</v>
      </c>
      <c r="BS10" s="34">
        <v>14.7</v>
      </c>
      <c r="BT10" s="44">
        <v>14.4</v>
      </c>
      <c r="BU10" s="34">
        <v>14.8</v>
      </c>
      <c r="BV10" s="44">
        <v>14.4</v>
      </c>
      <c r="BW10" s="34">
        <v>14.8</v>
      </c>
      <c r="BX10" s="44">
        <v>14.6</v>
      </c>
      <c r="BY10" s="34">
        <v>15.1</v>
      </c>
      <c r="BZ10" s="44">
        <v>15.2</v>
      </c>
      <c r="CA10" s="34">
        <v>15.7</v>
      </c>
      <c r="CB10" s="44">
        <v>15.5</v>
      </c>
      <c r="CC10" s="34">
        <v>16.5</v>
      </c>
      <c r="CD10" s="44">
        <v>16</v>
      </c>
      <c r="CE10" s="34">
        <v>16.7</v>
      </c>
      <c r="CF10" s="44">
        <v>16.3</v>
      </c>
      <c r="CG10" s="34">
        <v>17</v>
      </c>
      <c r="CH10" s="44">
        <v>16.600000000000001</v>
      </c>
      <c r="CI10" s="34">
        <v>17.3</v>
      </c>
      <c r="CJ10" s="47">
        <f>CH10/2+CN10/2</f>
        <v>16.600000000000001</v>
      </c>
      <c r="CK10" s="48">
        <f>CI10/2+CO10/2</f>
        <v>17.3</v>
      </c>
      <c r="CL10" s="47">
        <f>CJ10</f>
        <v>16.600000000000001</v>
      </c>
      <c r="CM10" s="48">
        <f>CK10</f>
        <v>17.3</v>
      </c>
      <c r="CN10" s="44">
        <v>16.600000000000001</v>
      </c>
      <c r="CO10" s="34">
        <v>17.3</v>
      </c>
      <c r="CP10" s="44">
        <v>16.5</v>
      </c>
      <c r="CQ10" s="34">
        <v>17.3</v>
      </c>
      <c r="CR10" s="44">
        <v>16.5</v>
      </c>
      <c r="CS10" s="34">
        <v>17.3</v>
      </c>
      <c r="CT10" s="44">
        <v>16.600000000000001</v>
      </c>
      <c r="CU10" s="34">
        <v>17.3</v>
      </c>
      <c r="CV10" s="44">
        <v>16.7</v>
      </c>
      <c r="CW10" s="34">
        <v>17.399999999999999</v>
      </c>
      <c r="CX10" s="44">
        <v>16.7</v>
      </c>
      <c r="CY10" s="34">
        <v>17.3</v>
      </c>
      <c r="CZ10" s="44">
        <v>16.899999999999999</v>
      </c>
      <c r="DA10" s="34">
        <v>17.3</v>
      </c>
    </row>
    <row r="11" spans="1:105" ht="15.75" x14ac:dyDescent="0.25">
      <c r="A11" s="2" t="s">
        <v>1</v>
      </c>
      <c r="B11" s="45">
        <v>12.1</v>
      </c>
      <c r="C11" s="36">
        <v>12.7</v>
      </c>
      <c r="D11" s="45">
        <v>12</v>
      </c>
      <c r="E11" s="36">
        <v>12.6</v>
      </c>
      <c r="F11" s="45">
        <v>12</v>
      </c>
      <c r="G11" s="36">
        <v>12.5</v>
      </c>
      <c r="H11" s="45">
        <v>12</v>
      </c>
      <c r="I11" s="36">
        <v>12.6</v>
      </c>
      <c r="J11" s="45">
        <v>12.1</v>
      </c>
      <c r="K11" s="36">
        <v>12.7</v>
      </c>
      <c r="L11" s="45">
        <v>12.2</v>
      </c>
      <c r="M11" s="36">
        <v>12.7</v>
      </c>
      <c r="N11" s="45">
        <v>12.4</v>
      </c>
      <c r="O11" s="36">
        <v>12.9</v>
      </c>
      <c r="P11" s="45">
        <v>12.7</v>
      </c>
      <c r="Q11" s="36">
        <v>13.2</v>
      </c>
      <c r="R11" s="45">
        <v>12.7</v>
      </c>
      <c r="S11" s="36">
        <v>13.2</v>
      </c>
      <c r="T11" s="45">
        <v>13</v>
      </c>
      <c r="U11" s="36">
        <v>13.5</v>
      </c>
      <c r="V11" s="45">
        <v>12.9</v>
      </c>
      <c r="W11" s="36">
        <v>13.4</v>
      </c>
      <c r="X11" s="45">
        <v>12.8</v>
      </c>
      <c r="Y11" s="36">
        <v>13.2</v>
      </c>
      <c r="Z11" s="45">
        <v>12.8</v>
      </c>
      <c r="AA11" s="36">
        <v>13.1</v>
      </c>
      <c r="AB11" s="49">
        <v>12.7</v>
      </c>
      <c r="AC11" s="50">
        <v>13.1</v>
      </c>
      <c r="AD11" s="45">
        <v>12.7</v>
      </c>
      <c r="AE11" s="36">
        <v>13.1</v>
      </c>
      <c r="AF11" s="45">
        <v>12.8</v>
      </c>
      <c r="AG11" s="36">
        <v>13.1</v>
      </c>
      <c r="AH11" s="45">
        <v>12.9</v>
      </c>
      <c r="AI11" s="36">
        <v>13.2</v>
      </c>
      <c r="AJ11" s="45">
        <v>13</v>
      </c>
      <c r="AK11" s="36">
        <v>13.3</v>
      </c>
      <c r="AL11" s="49">
        <f t="shared" ref="AL11:AL20" si="0">ROUND(AJ11/2+AN11/2,2)</f>
        <v>13</v>
      </c>
      <c r="AM11" s="50">
        <f t="shared" ref="AM11:AM20" si="1">ROUND(AK11/2+AO11/2,2)</f>
        <v>13.3</v>
      </c>
      <c r="AN11" s="45">
        <v>13</v>
      </c>
      <c r="AO11" s="36">
        <v>13.3</v>
      </c>
      <c r="AP11" s="45">
        <v>13.2</v>
      </c>
      <c r="AQ11" s="36">
        <v>13.4</v>
      </c>
      <c r="AR11" s="45">
        <v>13.2</v>
      </c>
      <c r="AS11" s="36">
        <v>13.4</v>
      </c>
      <c r="AT11" s="45">
        <v>13.1</v>
      </c>
      <c r="AU11" s="36">
        <v>13.4</v>
      </c>
      <c r="AV11" s="45">
        <v>13.2</v>
      </c>
      <c r="AW11" s="36">
        <v>13.5</v>
      </c>
      <c r="AX11" s="45">
        <v>13.2</v>
      </c>
      <c r="AY11" s="36">
        <v>13.5</v>
      </c>
      <c r="AZ11" s="45">
        <v>13.3</v>
      </c>
      <c r="BA11" s="36">
        <v>13.6</v>
      </c>
      <c r="BB11" s="45">
        <v>13.4</v>
      </c>
      <c r="BC11" s="36">
        <v>13.7</v>
      </c>
      <c r="BD11" s="45">
        <v>13.6</v>
      </c>
      <c r="BE11" s="36">
        <v>14</v>
      </c>
      <c r="BF11" s="45">
        <v>13.7</v>
      </c>
      <c r="BG11" s="36">
        <v>14.1</v>
      </c>
      <c r="BH11" s="45">
        <v>13.9</v>
      </c>
      <c r="BI11" s="36">
        <v>14.3</v>
      </c>
      <c r="BJ11" s="45">
        <v>13.9</v>
      </c>
      <c r="BK11" s="36">
        <v>14.4</v>
      </c>
      <c r="BL11" s="45">
        <v>13.9</v>
      </c>
      <c r="BM11" s="36">
        <v>14.4</v>
      </c>
      <c r="BN11" s="45">
        <v>14</v>
      </c>
      <c r="BO11" s="36">
        <v>14.5</v>
      </c>
      <c r="BP11" s="45">
        <v>14.1</v>
      </c>
      <c r="BQ11" s="36">
        <v>14.6</v>
      </c>
      <c r="BR11" s="45">
        <v>14.2</v>
      </c>
      <c r="BS11" s="36">
        <v>14.6</v>
      </c>
      <c r="BT11" s="45">
        <v>14.3</v>
      </c>
      <c r="BU11" s="36">
        <v>14.7</v>
      </c>
      <c r="BV11" s="45">
        <v>14.3</v>
      </c>
      <c r="BW11" s="36">
        <v>14.7</v>
      </c>
      <c r="BX11" s="45">
        <v>14.5</v>
      </c>
      <c r="BY11" s="36">
        <v>15</v>
      </c>
      <c r="BZ11" s="45">
        <v>15.1</v>
      </c>
      <c r="CA11" s="36">
        <v>15.5</v>
      </c>
      <c r="CB11" s="45">
        <v>15.4</v>
      </c>
      <c r="CC11" s="36">
        <v>16.2</v>
      </c>
      <c r="CD11" s="45">
        <v>15.9</v>
      </c>
      <c r="CE11" s="36">
        <v>16.5</v>
      </c>
      <c r="CF11" s="45">
        <v>16.2</v>
      </c>
      <c r="CG11" s="36">
        <v>16.7</v>
      </c>
      <c r="CH11" s="45">
        <v>16.5</v>
      </c>
      <c r="CI11" s="36">
        <v>17.100000000000001</v>
      </c>
      <c r="CJ11" s="49">
        <f t="shared" ref="CJ11:CJ20" si="2">CH11/2+CN11/2</f>
        <v>16.5</v>
      </c>
      <c r="CK11" s="50">
        <f t="shared" ref="CK11:CK20" si="3">CI11/2+CO11/2</f>
        <v>17.100000000000001</v>
      </c>
      <c r="CL11" s="49">
        <f t="shared" ref="CL11:CL20" si="4">CJ11</f>
        <v>16.5</v>
      </c>
      <c r="CM11" s="50">
        <f t="shared" ref="CM11:CM20" si="5">CK11</f>
        <v>17.100000000000001</v>
      </c>
      <c r="CN11" s="45">
        <v>16.5</v>
      </c>
      <c r="CO11" s="36">
        <v>17.100000000000001</v>
      </c>
      <c r="CP11" s="45">
        <v>16.399999999999999</v>
      </c>
      <c r="CQ11" s="36">
        <v>17.100000000000001</v>
      </c>
      <c r="CR11" s="45">
        <v>16.399999999999999</v>
      </c>
      <c r="CS11" s="36">
        <v>17.100000000000001</v>
      </c>
      <c r="CT11" s="45">
        <v>16.5</v>
      </c>
      <c r="CU11" s="36">
        <v>17.100000000000001</v>
      </c>
      <c r="CV11" s="45">
        <v>16.600000000000001</v>
      </c>
      <c r="CW11" s="36">
        <v>17.2</v>
      </c>
      <c r="CX11" s="45">
        <v>16.600000000000001</v>
      </c>
      <c r="CY11" s="36">
        <v>17.100000000000001</v>
      </c>
      <c r="CZ11" s="45">
        <v>16.8</v>
      </c>
      <c r="DA11" s="36">
        <v>17.100000000000001</v>
      </c>
    </row>
    <row r="12" spans="1:105" ht="15.75" x14ac:dyDescent="0.25">
      <c r="A12" s="3" t="s">
        <v>2</v>
      </c>
      <c r="B12" s="44">
        <v>14.8</v>
      </c>
      <c r="C12" s="34">
        <v>15.1</v>
      </c>
      <c r="D12" s="44">
        <v>14.7</v>
      </c>
      <c r="E12" s="34">
        <v>15</v>
      </c>
      <c r="F12" s="44">
        <v>14.5</v>
      </c>
      <c r="G12" s="34">
        <v>15</v>
      </c>
      <c r="H12" s="44">
        <v>14.5</v>
      </c>
      <c r="I12" s="34">
        <v>15</v>
      </c>
      <c r="J12" s="44">
        <v>14.6</v>
      </c>
      <c r="K12" s="34">
        <v>15.1</v>
      </c>
      <c r="L12" s="44">
        <v>14.7</v>
      </c>
      <c r="M12" s="34">
        <v>15.1</v>
      </c>
      <c r="N12" s="44">
        <v>14.8</v>
      </c>
      <c r="O12" s="34">
        <v>15.2</v>
      </c>
      <c r="P12" s="44">
        <v>14.9</v>
      </c>
      <c r="Q12" s="34">
        <v>15.4</v>
      </c>
      <c r="R12" s="44">
        <v>14.9</v>
      </c>
      <c r="S12" s="34">
        <v>15.4</v>
      </c>
      <c r="T12" s="44">
        <v>15</v>
      </c>
      <c r="U12" s="34">
        <v>15.5</v>
      </c>
      <c r="V12" s="44">
        <v>14.9</v>
      </c>
      <c r="W12" s="34">
        <v>15.2</v>
      </c>
      <c r="X12" s="44">
        <v>14.9</v>
      </c>
      <c r="Y12" s="34">
        <v>15.1</v>
      </c>
      <c r="Z12" s="44">
        <v>14.9</v>
      </c>
      <c r="AA12" s="34">
        <v>15.1</v>
      </c>
      <c r="AB12" s="47">
        <v>14.9</v>
      </c>
      <c r="AC12" s="48">
        <v>15</v>
      </c>
      <c r="AD12" s="44">
        <v>14.9</v>
      </c>
      <c r="AE12" s="34">
        <v>15</v>
      </c>
      <c r="AF12" s="44">
        <v>14.9</v>
      </c>
      <c r="AG12" s="34">
        <v>15.1</v>
      </c>
      <c r="AH12" s="44">
        <v>14.9</v>
      </c>
      <c r="AI12" s="34">
        <v>15.1</v>
      </c>
      <c r="AJ12" s="44">
        <v>14.9</v>
      </c>
      <c r="AK12" s="34">
        <v>15.1</v>
      </c>
      <c r="AL12" s="47">
        <f t="shared" si="0"/>
        <v>14.85</v>
      </c>
      <c r="AM12" s="48">
        <f t="shared" si="1"/>
        <v>15.2</v>
      </c>
      <c r="AN12" s="44">
        <v>14.8</v>
      </c>
      <c r="AO12" s="34">
        <v>15.3</v>
      </c>
      <c r="AP12" s="44">
        <v>14.8</v>
      </c>
      <c r="AQ12" s="34">
        <v>15.1</v>
      </c>
      <c r="AR12" s="44">
        <v>14.9</v>
      </c>
      <c r="AS12" s="34">
        <v>15.1</v>
      </c>
      <c r="AT12" s="44">
        <v>14.8</v>
      </c>
      <c r="AU12" s="34">
        <v>15.1</v>
      </c>
      <c r="AV12" s="44">
        <v>14.8</v>
      </c>
      <c r="AW12" s="34">
        <v>15</v>
      </c>
      <c r="AX12" s="44">
        <v>14.8</v>
      </c>
      <c r="AY12" s="34">
        <v>15</v>
      </c>
      <c r="AZ12" s="44">
        <v>14.8</v>
      </c>
      <c r="BA12" s="34">
        <v>15.1</v>
      </c>
      <c r="BB12" s="44">
        <v>14.8</v>
      </c>
      <c r="BC12" s="34">
        <v>15.2</v>
      </c>
      <c r="BD12" s="44">
        <v>14.9</v>
      </c>
      <c r="BE12" s="34">
        <v>15.5</v>
      </c>
      <c r="BF12" s="44">
        <v>15</v>
      </c>
      <c r="BG12" s="34">
        <v>15.5</v>
      </c>
      <c r="BH12" s="44">
        <v>15.1</v>
      </c>
      <c r="BI12" s="34">
        <v>15.7</v>
      </c>
      <c r="BJ12" s="44">
        <v>15.1</v>
      </c>
      <c r="BK12" s="34">
        <v>15.7</v>
      </c>
      <c r="BL12" s="44">
        <v>15.3</v>
      </c>
      <c r="BM12" s="34">
        <v>15.6</v>
      </c>
      <c r="BN12" s="44">
        <v>15.3</v>
      </c>
      <c r="BO12" s="34">
        <v>15.6</v>
      </c>
      <c r="BP12" s="44">
        <v>15.4</v>
      </c>
      <c r="BQ12" s="34">
        <v>15.7</v>
      </c>
      <c r="BR12" s="44">
        <v>15.4</v>
      </c>
      <c r="BS12" s="34">
        <v>15.8</v>
      </c>
      <c r="BT12" s="44">
        <v>15.5</v>
      </c>
      <c r="BU12" s="34">
        <v>15.9</v>
      </c>
      <c r="BV12" s="44">
        <v>15.6</v>
      </c>
      <c r="BW12" s="34">
        <v>15.9</v>
      </c>
      <c r="BX12" s="44">
        <v>15.7</v>
      </c>
      <c r="BY12" s="34">
        <v>16.100000000000001</v>
      </c>
      <c r="BZ12" s="44">
        <v>17</v>
      </c>
      <c r="CA12" s="34">
        <v>17.5</v>
      </c>
      <c r="CB12" s="44">
        <v>17.600000000000001</v>
      </c>
      <c r="CC12" s="34">
        <v>18.100000000000001</v>
      </c>
      <c r="CD12" s="44">
        <v>18.100000000000001</v>
      </c>
      <c r="CE12" s="34">
        <v>18.7</v>
      </c>
      <c r="CF12" s="44">
        <v>18.399999999999999</v>
      </c>
      <c r="CG12" s="34">
        <v>18.7</v>
      </c>
      <c r="CH12" s="44">
        <v>18.5</v>
      </c>
      <c r="CI12" s="34">
        <v>19</v>
      </c>
      <c r="CJ12" s="47">
        <f t="shared" si="2"/>
        <v>18.5</v>
      </c>
      <c r="CK12" s="48">
        <f t="shared" si="3"/>
        <v>19</v>
      </c>
      <c r="CL12" s="47">
        <f t="shared" si="4"/>
        <v>18.5</v>
      </c>
      <c r="CM12" s="48">
        <f t="shared" si="5"/>
        <v>19</v>
      </c>
      <c r="CN12" s="44">
        <v>18.5</v>
      </c>
      <c r="CO12" s="34">
        <v>19</v>
      </c>
      <c r="CP12" s="44">
        <v>18.399999999999999</v>
      </c>
      <c r="CQ12" s="34">
        <v>18.899999999999999</v>
      </c>
      <c r="CR12" s="44">
        <v>18.399999999999999</v>
      </c>
      <c r="CS12" s="34">
        <v>18.899999999999999</v>
      </c>
      <c r="CT12" s="44">
        <v>18.5</v>
      </c>
      <c r="CU12" s="34">
        <v>18.899999999999999</v>
      </c>
      <c r="CV12" s="44">
        <v>18.5</v>
      </c>
      <c r="CW12" s="34">
        <v>18.899999999999999</v>
      </c>
      <c r="CX12" s="44">
        <v>18.5</v>
      </c>
      <c r="CY12" s="34">
        <v>18.899999999999999</v>
      </c>
      <c r="CZ12" s="44">
        <v>18.600000000000001</v>
      </c>
      <c r="DA12" s="34">
        <v>18.8</v>
      </c>
    </row>
    <row r="13" spans="1:105" ht="15.75" hidden="1" customHeight="1" outlineLevel="1" x14ac:dyDescent="0.25">
      <c r="A13" s="2" t="s">
        <v>3</v>
      </c>
      <c r="B13" s="45"/>
      <c r="C13" s="36"/>
      <c r="D13" s="45"/>
      <c r="E13" s="36"/>
      <c r="F13" s="45"/>
      <c r="G13" s="36"/>
      <c r="H13" s="45"/>
      <c r="I13" s="36"/>
      <c r="J13" s="45"/>
      <c r="K13" s="36"/>
      <c r="L13" s="45"/>
      <c r="M13" s="36"/>
      <c r="N13" s="45"/>
      <c r="O13" s="36"/>
      <c r="P13" s="45"/>
      <c r="Q13" s="36"/>
      <c r="R13" s="45"/>
      <c r="S13" s="36"/>
      <c r="T13" s="45"/>
      <c r="U13" s="36"/>
      <c r="V13" s="45"/>
      <c r="W13" s="36"/>
      <c r="X13" s="45"/>
      <c r="Y13" s="36"/>
      <c r="Z13" s="45"/>
      <c r="AA13" s="36"/>
      <c r="AB13" s="49"/>
      <c r="AC13" s="50"/>
      <c r="AD13" s="45"/>
      <c r="AE13" s="36"/>
      <c r="AF13" s="45"/>
      <c r="AG13" s="36"/>
      <c r="AH13" s="45"/>
      <c r="AI13" s="36"/>
      <c r="AJ13" s="45"/>
      <c r="AK13" s="36"/>
      <c r="AL13" s="49">
        <f t="shared" si="0"/>
        <v>0</v>
      </c>
      <c r="AM13" s="50">
        <f t="shared" si="1"/>
        <v>0</v>
      </c>
      <c r="AN13" s="45"/>
      <c r="AO13" s="36"/>
      <c r="AP13" s="45"/>
      <c r="AQ13" s="36"/>
      <c r="AR13" s="45"/>
      <c r="AS13" s="36"/>
      <c r="AT13" s="45"/>
      <c r="AU13" s="36"/>
      <c r="AV13" s="45"/>
      <c r="AW13" s="36"/>
      <c r="AX13" s="45"/>
      <c r="AY13" s="36"/>
      <c r="AZ13" s="45"/>
      <c r="BA13" s="36"/>
      <c r="BB13" s="45"/>
      <c r="BC13" s="36"/>
      <c r="BD13" s="45"/>
      <c r="BE13" s="36"/>
      <c r="BF13" s="45"/>
      <c r="BG13" s="36"/>
      <c r="BH13" s="45"/>
      <c r="BI13" s="36"/>
      <c r="BJ13" s="45"/>
      <c r="BK13" s="36"/>
      <c r="BL13" s="45"/>
      <c r="BM13" s="36"/>
      <c r="BN13" s="45"/>
      <c r="BO13" s="36"/>
      <c r="BP13" s="45"/>
      <c r="BQ13" s="36"/>
      <c r="BR13" s="45"/>
      <c r="BS13" s="36"/>
      <c r="BT13" s="45"/>
      <c r="BU13" s="36"/>
      <c r="BV13" s="45"/>
      <c r="BW13" s="36"/>
      <c r="BX13" s="45"/>
      <c r="BY13" s="36"/>
      <c r="BZ13" s="45"/>
      <c r="CA13" s="36"/>
      <c r="CB13" s="45"/>
      <c r="CC13" s="36"/>
      <c r="CD13" s="45"/>
      <c r="CE13" s="36"/>
      <c r="CF13" s="45"/>
      <c r="CG13" s="36"/>
      <c r="CH13" s="45"/>
      <c r="CI13" s="36"/>
      <c r="CJ13" s="49">
        <f t="shared" si="2"/>
        <v>0</v>
      </c>
      <c r="CK13" s="50">
        <f t="shared" si="3"/>
        <v>0</v>
      </c>
      <c r="CL13" s="49">
        <f t="shared" si="4"/>
        <v>0</v>
      </c>
      <c r="CM13" s="50">
        <f t="shared" si="5"/>
        <v>0</v>
      </c>
      <c r="CN13" s="45"/>
      <c r="CO13" s="36"/>
      <c r="CP13" s="45"/>
      <c r="CQ13" s="36"/>
      <c r="CR13" s="45"/>
      <c r="CS13" s="36"/>
      <c r="CT13" s="45"/>
      <c r="CU13" s="36"/>
      <c r="CV13" s="45"/>
      <c r="CW13" s="36"/>
      <c r="CX13" s="45"/>
      <c r="CY13" s="36"/>
      <c r="CZ13" s="45"/>
      <c r="DA13" s="36"/>
    </row>
    <row r="14" spans="1:105" s="43" customFormat="1" ht="15.75" collapsed="1" x14ac:dyDescent="0.25">
      <c r="A14" s="37" t="s">
        <v>4</v>
      </c>
      <c r="B14" s="45">
        <v>14.7</v>
      </c>
      <c r="C14" s="36">
        <v>14.9</v>
      </c>
      <c r="D14" s="45">
        <v>14.6</v>
      </c>
      <c r="E14" s="36">
        <v>14.8</v>
      </c>
      <c r="F14" s="45">
        <v>14.6</v>
      </c>
      <c r="G14" s="36">
        <v>14.8</v>
      </c>
      <c r="H14" s="45">
        <v>14.6</v>
      </c>
      <c r="I14" s="36">
        <v>14.8</v>
      </c>
      <c r="J14" s="45">
        <v>14.7</v>
      </c>
      <c r="K14" s="36">
        <v>14.9</v>
      </c>
      <c r="L14" s="45">
        <v>14.8</v>
      </c>
      <c r="M14" s="36">
        <v>14.9</v>
      </c>
      <c r="N14" s="45">
        <v>14.8</v>
      </c>
      <c r="O14" s="36">
        <v>15</v>
      </c>
      <c r="P14" s="45">
        <v>14.9</v>
      </c>
      <c r="Q14" s="36">
        <v>15.2</v>
      </c>
      <c r="R14" s="45">
        <v>14.9</v>
      </c>
      <c r="S14" s="36">
        <v>15.2</v>
      </c>
      <c r="T14" s="45">
        <v>15</v>
      </c>
      <c r="U14" s="36">
        <v>15.3</v>
      </c>
      <c r="V14" s="45">
        <v>14.9</v>
      </c>
      <c r="W14" s="36">
        <v>15.2</v>
      </c>
      <c r="X14" s="45">
        <v>14.8</v>
      </c>
      <c r="Y14" s="36">
        <v>15.1</v>
      </c>
      <c r="Z14" s="45">
        <v>14.8</v>
      </c>
      <c r="AA14" s="36">
        <v>15.1</v>
      </c>
      <c r="AB14" s="49">
        <v>14.8</v>
      </c>
      <c r="AC14" s="50">
        <v>15</v>
      </c>
      <c r="AD14" s="45">
        <v>14.8</v>
      </c>
      <c r="AE14" s="36">
        <v>15</v>
      </c>
      <c r="AF14" s="45">
        <v>14.8</v>
      </c>
      <c r="AG14" s="36">
        <v>15</v>
      </c>
      <c r="AH14" s="45">
        <v>14.8</v>
      </c>
      <c r="AI14" s="36">
        <v>15</v>
      </c>
      <c r="AJ14" s="45">
        <v>14.9</v>
      </c>
      <c r="AK14" s="36">
        <v>15.1</v>
      </c>
      <c r="AL14" s="49">
        <f t="shared" si="0"/>
        <v>14.8</v>
      </c>
      <c r="AM14" s="50">
        <f t="shared" si="1"/>
        <v>15.15</v>
      </c>
      <c r="AN14" s="45">
        <v>14.7</v>
      </c>
      <c r="AO14" s="36">
        <v>15.2</v>
      </c>
      <c r="AP14" s="45">
        <v>14.7</v>
      </c>
      <c r="AQ14" s="36">
        <v>15.1</v>
      </c>
      <c r="AR14" s="45">
        <v>14.7</v>
      </c>
      <c r="AS14" s="36">
        <v>15.1</v>
      </c>
      <c r="AT14" s="45">
        <v>14.7</v>
      </c>
      <c r="AU14" s="36">
        <v>15.1</v>
      </c>
      <c r="AV14" s="45">
        <v>14.7</v>
      </c>
      <c r="AW14" s="36">
        <v>15</v>
      </c>
      <c r="AX14" s="45">
        <v>14.7</v>
      </c>
      <c r="AY14" s="36">
        <v>15</v>
      </c>
      <c r="AZ14" s="45">
        <v>14.7</v>
      </c>
      <c r="BA14" s="36">
        <v>15</v>
      </c>
      <c r="BB14" s="45">
        <v>14.7</v>
      </c>
      <c r="BC14" s="36">
        <v>15.1</v>
      </c>
      <c r="BD14" s="45">
        <v>14.8</v>
      </c>
      <c r="BE14" s="36">
        <v>15.3</v>
      </c>
      <c r="BF14" s="45">
        <v>14.9</v>
      </c>
      <c r="BG14" s="36">
        <v>15.4</v>
      </c>
      <c r="BH14" s="45">
        <v>15</v>
      </c>
      <c r="BI14" s="36">
        <v>15.5</v>
      </c>
      <c r="BJ14" s="45">
        <v>15</v>
      </c>
      <c r="BK14" s="36">
        <v>15.5</v>
      </c>
      <c r="BL14" s="45">
        <v>15</v>
      </c>
      <c r="BM14" s="36">
        <v>15.5</v>
      </c>
      <c r="BN14" s="45">
        <v>15</v>
      </c>
      <c r="BO14" s="36">
        <v>15.5</v>
      </c>
      <c r="BP14" s="45">
        <v>15.1</v>
      </c>
      <c r="BQ14" s="36">
        <v>15.6</v>
      </c>
      <c r="BR14" s="45">
        <v>15.2</v>
      </c>
      <c r="BS14" s="36">
        <v>15.7</v>
      </c>
      <c r="BT14" s="45">
        <v>15.3</v>
      </c>
      <c r="BU14" s="36">
        <v>15.8</v>
      </c>
      <c r="BV14" s="45">
        <v>15.3</v>
      </c>
      <c r="BW14" s="36">
        <v>15.8</v>
      </c>
      <c r="BX14" s="45">
        <v>15.4</v>
      </c>
      <c r="BY14" s="36">
        <v>16</v>
      </c>
      <c r="BZ14" s="45">
        <v>16.7</v>
      </c>
      <c r="CA14" s="36">
        <v>17.3</v>
      </c>
      <c r="CB14" s="45">
        <v>17.3</v>
      </c>
      <c r="CC14" s="36">
        <v>17.899999999999999</v>
      </c>
      <c r="CD14" s="45">
        <v>17.8</v>
      </c>
      <c r="CE14" s="36">
        <v>18.5</v>
      </c>
      <c r="CF14" s="45">
        <v>18</v>
      </c>
      <c r="CG14" s="36">
        <v>18.5</v>
      </c>
      <c r="CH14" s="45">
        <v>18.2</v>
      </c>
      <c r="CI14" s="36">
        <v>18.7</v>
      </c>
      <c r="CJ14" s="49">
        <f t="shared" si="2"/>
        <v>18.2</v>
      </c>
      <c r="CK14" s="50">
        <f t="shared" si="3"/>
        <v>18.7</v>
      </c>
      <c r="CL14" s="49">
        <f t="shared" si="4"/>
        <v>18.2</v>
      </c>
      <c r="CM14" s="50">
        <f t="shared" si="5"/>
        <v>18.7</v>
      </c>
      <c r="CN14" s="45">
        <v>18.2</v>
      </c>
      <c r="CO14" s="36">
        <v>18.7</v>
      </c>
      <c r="CP14" s="45">
        <v>18.2</v>
      </c>
      <c r="CQ14" s="36">
        <v>18.7</v>
      </c>
      <c r="CR14" s="45">
        <v>18.2</v>
      </c>
      <c r="CS14" s="36">
        <v>18.7</v>
      </c>
      <c r="CT14" s="45">
        <v>18.3</v>
      </c>
      <c r="CU14" s="36">
        <v>18.7</v>
      </c>
      <c r="CV14" s="45">
        <v>18.3</v>
      </c>
      <c r="CW14" s="36">
        <v>18.7</v>
      </c>
      <c r="CX14" s="45">
        <v>18.3</v>
      </c>
      <c r="CY14" s="36">
        <v>18.7</v>
      </c>
      <c r="CZ14" s="45">
        <v>18.3</v>
      </c>
      <c r="DA14" s="36">
        <v>18.7</v>
      </c>
    </row>
    <row r="15" spans="1:105" ht="15.75" x14ac:dyDescent="0.25">
      <c r="A15" s="3" t="s">
        <v>5</v>
      </c>
      <c r="B15" s="44">
        <v>8.3000000000000007</v>
      </c>
      <c r="C15" s="34">
        <v>9.4</v>
      </c>
      <c r="D15" s="44">
        <v>8.3000000000000007</v>
      </c>
      <c r="E15" s="34">
        <v>9.4</v>
      </c>
      <c r="F15" s="44">
        <v>8.3000000000000007</v>
      </c>
      <c r="G15" s="34">
        <v>9.1999999999999993</v>
      </c>
      <c r="H15" s="44">
        <v>8.5</v>
      </c>
      <c r="I15" s="34">
        <v>9.4</v>
      </c>
      <c r="J15" s="44">
        <v>8.6999999999999993</v>
      </c>
      <c r="K15" s="34">
        <v>9.5</v>
      </c>
      <c r="L15" s="44">
        <v>8.9</v>
      </c>
      <c r="M15" s="34">
        <v>9.5</v>
      </c>
      <c r="N15" s="44">
        <v>8.9</v>
      </c>
      <c r="O15" s="34">
        <v>9.5</v>
      </c>
      <c r="P15" s="44">
        <v>9.1</v>
      </c>
      <c r="Q15" s="34">
        <v>9.6999999999999993</v>
      </c>
      <c r="R15" s="44">
        <v>9.3000000000000007</v>
      </c>
      <c r="S15" s="34">
        <v>9.6999999999999993</v>
      </c>
      <c r="T15" s="44">
        <v>9.3000000000000007</v>
      </c>
      <c r="U15" s="34">
        <v>9.9</v>
      </c>
      <c r="V15" s="44">
        <v>9.3000000000000007</v>
      </c>
      <c r="W15" s="34">
        <v>10.1</v>
      </c>
      <c r="X15" s="44">
        <v>9.4</v>
      </c>
      <c r="Y15" s="34">
        <v>9.9</v>
      </c>
      <c r="Z15" s="44">
        <v>9.3000000000000007</v>
      </c>
      <c r="AA15" s="34">
        <v>10.1</v>
      </c>
      <c r="AB15" s="47">
        <v>9.6999999999999993</v>
      </c>
      <c r="AC15" s="48">
        <v>10.5</v>
      </c>
      <c r="AD15" s="44">
        <v>9.6999999999999993</v>
      </c>
      <c r="AE15" s="34">
        <v>10.5</v>
      </c>
      <c r="AF15" s="44">
        <v>9.6</v>
      </c>
      <c r="AG15" s="34">
        <v>10.4</v>
      </c>
      <c r="AH15" s="44">
        <v>9.6</v>
      </c>
      <c r="AI15" s="34">
        <v>10.5</v>
      </c>
      <c r="AJ15" s="44">
        <v>9.6999999999999993</v>
      </c>
      <c r="AK15" s="34">
        <v>10.7</v>
      </c>
      <c r="AL15" s="47">
        <f t="shared" si="0"/>
        <v>9.9</v>
      </c>
      <c r="AM15" s="48">
        <f t="shared" si="1"/>
        <v>10.95</v>
      </c>
      <c r="AN15" s="44">
        <v>10.1</v>
      </c>
      <c r="AO15" s="34">
        <v>11.2</v>
      </c>
      <c r="AP15" s="44">
        <v>10.1</v>
      </c>
      <c r="AQ15" s="34">
        <v>11</v>
      </c>
      <c r="AR15" s="44">
        <v>10.3</v>
      </c>
      <c r="AS15" s="34">
        <v>11</v>
      </c>
      <c r="AT15" s="44">
        <v>10.3</v>
      </c>
      <c r="AU15" s="34">
        <v>11</v>
      </c>
      <c r="AV15" s="44">
        <v>10.199999999999999</v>
      </c>
      <c r="AW15" s="34">
        <v>11</v>
      </c>
      <c r="AX15" s="44">
        <v>10.199999999999999</v>
      </c>
      <c r="AY15" s="34">
        <v>11</v>
      </c>
      <c r="AZ15" s="44">
        <v>10.4</v>
      </c>
      <c r="BA15" s="34">
        <v>11</v>
      </c>
      <c r="BB15" s="44">
        <v>10.3</v>
      </c>
      <c r="BC15" s="34">
        <v>11</v>
      </c>
      <c r="BD15" s="44">
        <v>10.3</v>
      </c>
      <c r="BE15" s="34">
        <v>11</v>
      </c>
      <c r="BF15" s="44">
        <v>10.3</v>
      </c>
      <c r="BG15" s="34">
        <v>11.2</v>
      </c>
      <c r="BH15" s="44">
        <v>10.4</v>
      </c>
      <c r="BI15" s="34">
        <v>11</v>
      </c>
      <c r="BJ15" s="44">
        <v>10.4</v>
      </c>
      <c r="BK15" s="34">
        <v>11.2</v>
      </c>
      <c r="BL15" s="44">
        <v>10.199999999999999</v>
      </c>
      <c r="BM15" s="34">
        <v>11.2</v>
      </c>
      <c r="BN15" s="44">
        <v>10.6</v>
      </c>
      <c r="BO15" s="34">
        <v>11.2</v>
      </c>
      <c r="BP15" s="44">
        <v>10.7</v>
      </c>
      <c r="BQ15" s="34">
        <v>11.7</v>
      </c>
      <c r="BR15" s="44">
        <v>10.6</v>
      </c>
      <c r="BS15" s="34">
        <v>11.5</v>
      </c>
      <c r="BT15" s="44">
        <v>10.6</v>
      </c>
      <c r="BU15" s="34">
        <v>11.3</v>
      </c>
      <c r="BV15" s="44">
        <v>10.6</v>
      </c>
      <c r="BW15" s="34">
        <v>11.2</v>
      </c>
      <c r="BX15" s="44">
        <v>10.6</v>
      </c>
      <c r="BY15" s="34">
        <v>11.3</v>
      </c>
      <c r="BZ15" s="44">
        <v>10.6</v>
      </c>
      <c r="CA15" s="34">
        <v>11.5</v>
      </c>
      <c r="CB15" s="44">
        <v>10.6</v>
      </c>
      <c r="CC15" s="34">
        <v>11.5</v>
      </c>
      <c r="CD15" s="44">
        <v>10.8</v>
      </c>
      <c r="CE15" s="34">
        <v>11.8</v>
      </c>
      <c r="CF15" s="44">
        <v>10.9</v>
      </c>
      <c r="CG15" s="34">
        <v>12</v>
      </c>
      <c r="CH15" s="44">
        <v>11.2</v>
      </c>
      <c r="CI15" s="34">
        <v>12</v>
      </c>
      <c r="CJ15" s="47">
        <f t="shared" si="2"/>
        <v>11.1</v>
      </c>
      <c r="CK15" s="48">
        <f t="shared" si="3"/>
        <v>12</v>
      </c>
      <c r="CL15" s="47">
        <f t="shared" si="4"/>
        <v>11.1</v>
      </c>
      <c r="CM15" s="48">
        <f t="shared" si="5"/>
        <v>12</v>
      </c>
      <c r="CN15" s="44">
        <v>11</v>
      </c>
      <c r="CO15" s="34">
        <v>12</v>
      </c>
      <c r="CP15" s="44">
        <v>11.1</v>
      </c>
      <c r="CQ15" s="34">
        <v>11.9</v>
      </c>
      <c r="CR15" s="44">
        <v>11.1</v>
      </c>
      <c r="CS15" s="34">
        <v>12.3</v>
      </c>
      <c r="CT15" s="44">
        <v>11.4</v>
      </c>
      <c r="CU15" s="34">
        <v>12.2</v>
      </c>
      <c r="CV15" s="44">
        <v>11.4</v>
      </c>
      <c r="CW15" s="34">
        <v>12</v>
      </c>
      <c r="CX15" s="44">
        <v>11.5</v>
      </c>
      <c r="CY15" s="34">
        <v>12.2</v>
      </c>
      <c r="CZ15" s="44">
        <v>11.5</v>
      </c>
      <c r="DA15" s="34">
        <v>12.3</v>
      </c>
    </row>
    <row r="16" spans="1:105" ht="15.75" x14ac:dyDescent="0.25">
      <c r="A16" s="2" t="s">
        <v>6</v>
      </c>
      <c r="B16" s="45">
        <v>8.1</v>
      </c>
      <c r="C16" s="36">
        <v>8.8000000000000007</v>
      </c>
      <c r="D16" s="45">
        <v>8</v>
      </c>
      <c r="E16" s="36">
        <v>9</v>
      </c>
      <c r="F16" s="45">
        <v>8</v>
      </c>
      <c r="G16" s="36">
        <v>8.8000000000000007</v>
      </c>
      <c r="H16" s="45">
        <v>8.1999999999999993</v>
      </c>
      <c r="I16" s="36">
        <v>9</v>
      </c>
      <c r="J16" s="45">
        <v>8.6</v>
      </c>
      <c r="K16" s="36">
        <v>9</v>
      </c>
      <c r="L16" s="45">
        <v>8.8000000000000007</v>
      </c>
      <c r="M16" s="36">
        <v>9.1999999999999993</v>
      </c>
      <c r="N16" s="45">
        <v>8.8000000000000007</v>
      </c>
      <c r="O16" s="36">
        <v>9.1999999999999993</v>
      </c>
      <c r="P16" s="45">
        <v>9</v>
      </c>
      <c r="Q16" s="36">
        <v>9.5</v>
      </c>
      <c r="R16" s="45">
        <v>9.1999999999999993</v>
      </c>
      <c r="S16" s="36">
        <v>9.6</v>
      </c>
      <c r="T16" s="45">
        <v>9.1999999999999993</v>
      </c>
      <c r="U16" s="36">
        <v>9.6999999999999993</v>
      </c>
      <c r="V16" s="45">
        <v>9.1999999999999993</v>
      </c>
      <c r="W16" s="36">
        <v>10</v>
      </c>
      <c r="X16" s="45">
        <v>9.3000000000000007</v>
      </c>
      <c r="Y16" s="36">
        <v>9.8000000000000007</v>
      </c>
      <c r="Z16" s="45">
        <v>9</v>
      </c>
      <c r="AA16" s="36">
        <v>10</v>
      </c>
      <c r="AB16" s="49">
        <v>9.5</v>
      </c>
      <c r="AC16" s="50">
        <v>10.5</v>
      </c>
      <c r="AD16" s="45">
        <v>9.5</v>
      </c>
      <c r="AE16" s="36">
        <v>10.5</v>
      </c>
      <c r="AF16" s="45">
        <v>9.4</v>
      </c>
      <c r="AG16" s="36">
        <v>10.3</v>
      </c>
      <c r="AH16" s="45">
        <v>9.5</v>
      </c>
      <c r="AI16" s="36">
        <v>10.3</v>
      </c>
      <c r="AJ16" s="45">
        <v>9.8000000000000007</v>
      </c>
      <c r="AK16" s="36">
        <v>10.6</v>
      </c>
      <c r="AL16" s="49">
        <f t="shared" si="0"/>
        <v>9.9</v>
      </c>
      <c r="AM16" s="50">
        <f t="shared" si="1"/>
        <v>10.8</v>
      </c>
      <c r="AN16" s="45">
        <v>10</v>
      </c>
      <c r="AO16" s="36">
        <v>11</v>
      </c>
      <c r="AP16" s="45">
        <v>10</v>
      </c>
      <c r="AQ16" s="36">
        <v>10.8</v>
      </c>
      <c r="AR16" s="45">
        <v>10.199999999999999</v>
      </c>
      <c r="AS16" s="36">
        <v>10.8</v>
      </c>
      <c r="AT16" s="45">
        <v>10.199999999999999</v>
      </c>
      <c r="AU16" s="36">
        <v>10.8</v>
      </c>
      <c r="AV16" s="45">
        <v>10.1</v>
      </c>
      <c r="AW16" s="36">
        <v>10.8</v>
      </c>
      <c r="AX16" s="45">
        <v>10.1</v>
      </c>
      <c r="AY16" s="36">
        <v>10.8</v>
      </c>
      <c r="AZ16" s="45">
        <v>10.3</v>
      </c>
      <c r="BA16" s="36">
        <v>10.8</v>
      </c>
      <c r="BB16" s="45">
        <v>10.199999999999999</v>
      </c>
      <c r="BC16" s="36">
        <v>10.8</v>
      </c>
      <c r="BD16" s="45">
        <v>10.199999999999999</v>
      </c>
      <c r="BE16" s="36">
        <v>10.9</v>
      </c>
      <c r="BF16" s="45">
        <v>10.199999999999999</v>
      </c>
      <c r="BG16" s="36">
        <v>11.2</v>
      </c>
      <c r="BH16" s="45">
        <v>10.3</v>
      </c>
      <c r="BI16" s="36">
        <v>10.9</v>
      </c>
      <c r="BJ16" s="45">
        <v>10.3</v>
      </c>
      <c r="BK16" s="36">
        <v>11.1</v>
      </c>
      <c r="BL16" s="45">
        <v>10</v>
      </c>
      <c r="BM16" s="36">
        <v>11</v>
      </c>
      <c r="BN16" s="45">
        <v>10.5</v>
      </c>
      <c r="BO16" s="36">
        <v>11.1</v>
      </c>
      <c r="BP16" s="45">
        <v>10.5</v>
      </c>
      <c r="BQ16" s="36">
        <v>11.4</v>
      </c>
      <c r="BR16" s="45">
        <v>10.4</v>
      </c>
      <c r="BS16" s="36">
        <v>11.1</v>
      </c>
      <c r="BT16" s="45">
        <v>10.4</v>
      </c>
      <c r="BU16" s="36">
        <v>11</v>
      </c>
      <c r="BV16" s="45">
        <v>10.4</v>
      </c>
      <c r="BW16" s="36">
        <v>10.8</v>
      </c>
      <c r="BX16" s="45">
        <v>10.4</v>
      </c>
      <c r="BY16" s="36">
        <v>10.9</v>
      </c>
      <c r="BZ16" s="45">
        <v>10.4</v>
      </c>
      <c r="CA16" s="36">
        <v>11.2</v>
      </c>
      <c r="CB16" s="45">
        <v>10.5</v>
      </c>
      <c r="CC16" s="36">
        <v>11.2</v>
      </c>
      <c r="CD16" s="45">
        <v>10.7</v>
      </c>
      <c r="CE16" s="36">
        <v>11.5</v>
      </c>
      <c r="CF16" s="45">
        <v>10.8</v>
      </c>
      <c r="CG16" s="36">
        <v>11.7</v>
      </c>
      <c r="CH16" s="45">
        <v>11</v>
      </c>
      <c r="CI16" s="36">
        <v>11.7</v>
      </c>
      <c r="CJ16" s="49">
        <f t="shared" si="2"/>
        <v>10.9</v>
      </c>
      <c r="CK16" s="50">
        <f t="shared" si="3"/>
        <v>11.7</v>
      </c>
      <c r="CL16" s="49">
        <f t="shared" si="4"/>
        <v>10.9</v>
      </c>
      <c r="CM16" s="50">
        <f t="shared" si="5"/>
        <v>11.7</v>
      </c>
      <c r="CN16" s="45">
        <v>10.8</v>
      </c>
      <c r="CO16" s="36">
        <v>11.7</v>
      </c>
      <c r="CP16" s="45">
        <v>11</v>
      </c>
      <c r="CQ16" s="36">
        <v>11.9</v>
      </c>
      <c r="CR16" s="45">
        <v>11</v>
      </c>
      <c r="CS16" s="36">
        <v>12.2</v>
      </c>
      <c r="CT16" s="45">
        <v>11.3</v>
      </c>
      <c r="CU16" s="36">
        <v>12.2</v>
      </c>
      <c r="CV16" s="45">
        <v>11.3</v>
      </c>
      <c r="CW16" s="36">
        <v>11.9</v>
      </c>
      <c r="CX16" s="45">
        <v>11.4</v>
      </c>
      <c r="CY16" s="36">
        <v>12.1</v>
      </c>
      <c r="CZ16" s="45">
        <v>11.4</v>
      </c>
      <c r="DA16" s="36">
        <v>12.2</v>
      </c>
    </row>
    <row r="17" spans="1:105" ht="15.75" x14ac:dyDescent="0.25">
      <c r="A17" s="3" t="s">
        <v>7</v>
      </c>
      <c r="B17" s="44">
        <v>7.2</v>
      </c>
      <c r="C17" s="34">
        <v>7.9</v>
      </c>
      <c r="D17" s="44">
        <v>7.2</v>
      </c>
      <c r="E17" s="34">
        <v>7.9</v>
      </c>
      <c r="F17" s="44">
        <v>7.2</v>
      </c>
      <c r="G17" s="34">
        <v>7.8</v>
      </c>
      <c r="H17" s="44">
        <v>7.4</v>
      </c>
      <c r="I17" s="34">
        <v>8</v>
      </c>
      <c r="J17" s="44">
        <v>7.5</v>
      </c>
      <c r="K17" s="34">
        <v>8</v>
      </c>
      <c r="L17" s="44">
        <v>7.7</v>
      </c>
      <c r="M17" s="34">
        <v>8.1999999999999993</v>
      </c>
      <c r="N17" s="44">
        <v>7.7</v>
      </c>
      <c r="O17" s="34">
        <v>8.1999999999999993</v>
      </c>
      <c r="P17" s="44">
        <v>7.7</v>
      </c>
      <c r="Q17" s="34">
        <v>8.1999999999999993</v>
      </c>
      <c r="R17" s="44">
        <v>7.7</v>
      </c>
      <c r="S17" s="34">
        <v>8.4</v>
      </c>
      <c r="T17" s="44">
        <v>7.7</v>
      </c>
      <c r="U17" s="34">
        <v>8.4</v>
      </c>
      <c r="V17" s="44">
        <v>7.7</v>
      </c>
      <c r="W17" s="34">
        <v>8.4</v>
      </c>
      <c r="X17" s="44">
        <v>8.6999999999999993</v>
      </c>
      <c r="Y17" s="34">
        <v>9.1</v>
      </c>
      <c r="Z17" s="44">
        <v>7.9</v>
      </c>
      <c r="AA17" s="34">
        <v>8.6999999999999993</v>
      </c>
      <c r="AB17" s="47">
        <v>8.1999999999999993</v>
      </c>
      <c r="AC17" s="48">
        <v>9</v>
      </c>
      <c r="AD17" s="44">
        <v>8.1999999999999993</v>
      </c>
      <c r="AE17" s="34">
        <v>9</v>
      </c>
      <c r="AF17" s="44">
        <v>8.1999999999999993</v>
      </c>
      <c r="AG17" s="34">
        <v>9</v>
      </c>
      <c r="AH17" s="44">
        <v>8.1999999999999993</v>
      </c>
      <c r="AI17" s="34">
        <v>9</v>
      </c>
      <c r="AJ17" s="44">
        <v>8.5</v>
      </c>
      <c r="AK17" s="34">
        <v>9.1999999999999993</v>
      </c>
      <c r="AL17" s="47">
        <f t="shared" si="0"/>
        <v>8.6</v>
      </c>
      <c r="AM17" s="48">
        <f t="shared" si="1"/>
        <v>9.25</v>
      </c>
      <c r="AN17" s="44">
        <v>8.6999999999999993</v>
      </c>
      <c r="AO17" s="34">
        <v>9.3000000000000007</v>
      </c>
      <c r="AP17" s="44">
        <v>8.6999999999999993</v>
      </c>
      <c r="AQ17" s="34">
        <v>9.3000000000000007</v>
      </c>
      <c r="AR17" s="44">
        <v>8.6999999999999993</v>
      </c>
      <c r="AS17" s="34">
        <v>9.3000000000000007</v>
      </c>
      <c r="AT17" s="44">
        <v>8.6999999999999993</v>
      </c>
      <c r="AU17" s="34">
        <v>9.3000000000000007</v>
      </c>
      <c r="AV17" s="44">
        <v>8.6999999999999993</v>
      </c>
      <c r="AW17" s="34">
        <v>9.3000000000000007</v>
      </c>
      <c r="AX17" s="44">
        <v>8.6999999999999993</v>
      </c>
      <c r="AY17" s="34">
        <v>9.3000000000000007</v>
      </c>
      <c r="AZ17" s="44">
        <v>8.6999999999999993</v>
      </c>
      <c r="BA17" s="34">
        <v>9.3000000000000007</v>
      </c>
      <c r="BB17" s="44">
        <v>8.6999999999999993</v>
      </c>
      <c r="BC17" s="34">
        <v>9.3000000000000007</v>
      </c>
      <c r="BD17" s="44">
        <v>8.6999999999999993</v>
      </c>
      <c r="BE17" s="34">
        <v>9.3000000000000007</v>
      </c>
      <c r="BF17" s="44">
        <v>8.6999999999999993</v>
      </c>
      <c r="BG17" s="34">
        <v>9.4</v>
      </c>
      <c r="BH17" s="44">
        <v>8.6999999999999993</v>
      </c>
      <c r="BI17" s="34">
        <v>9.5</v>
      </c>
      <c r="BJ17" s="44">
        <v>8.6999999999999993</v>
      </c>
      <c r="BK17" s="34">
        <v>9.6999999999999993</v>
      </c>
      <c r="BL17" s="44">
        <v>8.6999999999999993</v>
      </c>
      <c r="BM17" s="34">
        <v>9.6999999999999993</v>
      </c>
      <c r="BN17" s="44">
        <v>8.6999999999999993</v>
      </c>
      <c r="BO17" s="34">
        <v>9.6999999999999993</v>
      </c>
      <c r="BP17" s="44">
        <v>8.6999999999999993</v>
      </c>
      <c r="BQ17" s="34">
        <v>9.8000000000000007</v>
      </c>
      <c r="BR17" s="44">
        <v>8.6999999999999993</v>
      </c>
      <c r="BS17" s="34">
        <v>9.6999999999999993</v>
      </c>
      <c r="BT17" s="44">
        <v>8.6999999999999993</v>
      </c>
      <c r="BU17" s="34">
        <v>9.5</v>
      </c>
      <c r="BV17" s="44">
        <v>8.6999999999999993</v>
      </c>
      <c r="BW17" s="34">
        <v>9.5</v>
      </c>
      <c r="BX17" s="44">
        <v>8.6999999999999993</v>
      </c>
      <c r="BY17" s="34">
        <v>9.6</v>
      </c>
      <c r="BZ17" s="44">
        <v>8.6999999999999993</v>
      </c>
      <c r="CA17" s="34">
        <v>9.6999999999999993</v>
      </c>
      <c r="CB17" s="44">
        <v>8.8000000000000007</v>
      </c>
      <c r="CC17" s="34">
        <v>9.6999999999999993</v>
      </c>
      <c r="CD17" s="44">
        <v>8.9</v>
      </c>
      <c r="CE17" s="34">
        <v>9.8000000000000007</v>
      </c>
      <c r="CF17" s="44">
        <v>9</v>
      </c>
      <c r="CG17" s="34">
        <v>9.8000000000000007</v>
      </c>
      <c r="CH17" s="44">
        <v>9</v>
      </c>
      <c r="CI17" s="34">
        <v>9.8000000000000007</v>
      </c>
      <c r="CJ17" s="47">
        <f t="shared" si="2"/>
        <v>8.85</v>
      </c>
      <c r="CK17" s="48">
        <f t="shared" si="3"/>
        <v>9.8000000000000007</v>
      </c>
      <c r="CL17" s="47">
        <f t="shared" si="4"/>
        <v>8.85</v>
      </c>
      <c r="CM17" s="48">
        <f t="shared" si="5"/>
        <v>9.8000000000000007</v>
      </c>
      <c r="CN17" s="44">
        <v>8.6999999999999993</v>
      </c>
      <c r="CO17" s="34">
        <v>9.8000000000000007</v>
      </c>
      <c r="CP17" s="44">
        <v>8.6999999999999993</v>
      </c>
      <c r="CQ17" s="34">
        <v>9.8000000000000007</v>
      </c>
      <c r="CR17" s="44">
        <v>8.6999999999999993</v>
      </c>
      <c r="CS17" s="34">
        <v>9.8000000000000007</v>
      </c>
      <c r="CT17" s="44">
        <v>8.8000000000000007</v>
      </c>
      <c r="CU17" s="34">
        <v>10</v>
      </c>
      <c r="CV17" s="44">
        <v>8.8000000000000007</v>
      </c>
      <c r="CW17" s="34">
        <v>10</v>
      </c>
      <c r="CX17" s="44">
        <v>8.8000000000000007</v>
      </c>
      <c r="CY17" s="34">
        <v>10</v>
      </c>
      <c r="CZ17" s="44">
        <v>8.8000000000000007</v>
      </c>
      <c r="DA17" s="34">
        <v>10</v>
      </c>
    </row>
    <row r="18" spans="1:105" ht="15.75" x14ac:dyDescent="0.25">
      <c r="A18" s="2" t="s">
        <v>8</v>
      </c>
      <c r="B18" s="45">
        <v>3.2</v>
      </c>
      <c r="C18" s="36">
        <v>5.7</v>
      </c>
      <c r="D18" s="45">
        <v>3.2</v>
      </c>
      <c r="E18" s="36">
        <v>5.7</v>
      </c>
      <c r="F18" s="45">
        <v>3.2</v>
      </c>
      <c r="G18" s="36">
        <v>5.7</v>
      </c>
      <c r="H18" s="45">
        <v>3.2</v>
      </c>
      <c r="I18" s="36">
        <v>5.9</v>
      </c>
      <c r="J18" s="45">
        <v>3.2</v>
      </c>
      <c r="K18" s="36">
        <v>5.9</v>
      </c>
      <c r="L18" s="45">
        <v>3.2</v>
      </c>
      <c r="M18" s="36">
        <v>5.9</v>
      </c>
      <c r="N18" s="45">
        <v>3.2</v>
      </c>
      <c r="O18" s="36">
        <v>5.9</v>
      </c>
      <c r="P18" s="45">
        <v>3.2</v>
      </c>
      <c r="Q18" s="36">
        <v>5.9</v>
      </c>
      <c r="R18" s="45">
        <v>3.2</v>
      </c>
      <c r="S18" s="36">
        <v>5.9</v>
      </c>
      <c r="T18" s="45">
        <v>3.2</v>
      </c>
      <c r="U18" s="36">
        <v>5.9</v>
      </c>
      <c r="V18" s="45">
        <v>3.2</v>
      </c>
      <c r="W18" s="36">
        <v>5.9</v>
      </c>
      <c r="X18" s="45">
        <v>3.2</v>
      </c>
      <c r="Y18" s="36">
        <v>6.7</v>
      </c>
      <c r="Z18" s="45">
        <v>3.2</v>
      </c>
      <c r="AA18" s="36">
        <v>6</v>
      </c>
      <c r="AB18" s="49">
        <v>3.2</v>
      </c>
      <c r="AC18" s="50">
        <v>6.7</v>
      </c>
      <c r="AD18" s="45">
        <v>3.2</v>
      </c>
      <c r="AE18" s="36">
        <v>6.7</v>
      </c>
      <c r="AF18" s="45">
        <v>3.2</v>
      </c>
      <c r="AG18" s="36">
        <v>6.7</v>
      </c>
      <c r="AH18" s="45">
        <v>3.2</v>
      </c>
      <c r="AI18" s="36">
        <v>6.7</v>
      </c>
      <c r="AJ18" s="45">
        <v>3.2</v>
      </c>
      <c r="AK18" s="36">
        <v>7</v>
      </c>
      <c r="AL18" s="49">
        <f t="shared" si="0"/>
        <v>3.2</v>
      </c>
      <c r="AM18" s="50">
        <f t="shared" si="1"/>
        <v>7.05</v>
      </c>
      <c r="AN18" s="45">
        <v>3.2</v>
      </c>
      <c r="AO18" s="36">
        <v>7.1</v>
      </c>
      <c r="AP18" s="45">
        <v>3.2</v>
      </c>
      <c r="AQ18" s="36">
        <v>7.1</v>
      </c>
      <c r="AR18" s="45">
        <v>3.2</v>
      </c>
      <c r="AS18" s="36">
        <v>7.1</v>
      </c>
      <c r="AT18" s="45">
        <v>3.2</v>
      </c>
      <c r="AU18" s="36">
        <v>7.1</v>
      </c>
      <c r="AV18" s="45">
        <v>3.2</v>
      </c>
      <c r="AW18" s="36">
        <v>7.1</v>
      </c>
      <c r="AX18" s="45">
        <v>3.2</v>
      </c>
      <c r="AY18" s="36">
        <v>7.1</v>
      </c>
      <c r="AZ18" s="45">
        <v>3.2</v>
      </c>
      <c r="BA18" s="36">
        <v>7.1</v>
      </c>
      <c r="BB18" s="45">
        <v>3.2</v>
      </c>
      <c r="BC18" s="36">
        <v>7.1</v>
      </c>
      <c r="BD18" s="45">
        <v>3.2</v>
      </c>
      <c r="BE18" s="36">
        <v>7.1</v>
      </c>
      <c r="BF18" s="45">
        <v>3.2</v>
      </c>
      <c r="BG18" s="36">
        <v>7.1</v>
      </c>
      <c r="BH18" s="45">
        <v>4.2</v>
      </c>
      <c r="BI18" s="36">
        <v>7.1</v>
      </c>
      <c r="BJ18" s="45">
        <v>4.2</v>
      </c>
      <c r="BK18" s="36">
        <v>7.1</v>
      </c>
      <c r="BL18" s="45">
        <v>4.2</v>
      </c>
      <c r="BM18" s="36">
        <v>7.1</v>
      </c>
      <c r="BN18" s="45">
        <v>4.2</v>
      </c>
      <c r="BO18" s="36">
        <v>7.1</v>
      </c>
      <c r="BP18" s="45">
        <v>4.2</v>
      </c>
      <c r="BQ18" s="36">
        <v>7.1</v>
      </c>
      <c r="BR18" s="45">
        <v>4.2</v>
      </c>
      <c r="BS18" s="36">
        <v>7.1</v>
      </c>
      <c r="BT18" s="45">
        <v>4.2</v>
      </c>
      <c r="BU18" s="36">
        <v>7</v>
      </c>
      <c r="BV18" s="45">
        <v>4.2</v>
      </c>
      <c r="BW18" s="36">
        <v>7</v>
      </c>
      <c r="BX18" s="45">
        <v>4.2</v>
      </c>
      <c r="BY18" s="36">
        <v>7</v>
      </c>
      <c r="BZ18" s="45">
        <v>4.2</v>
      </c>
      <c r="CA18" s="36">
        <v>7</v>
      </c>
      <c r="CB18" s="45">
        <v>4.2</v>
      </c>
      <c r="CC18" s="36">
        <v>7</v>
      </c>
      <c r="CD18" s="45">
        <v>4.3</v>
      </c>
      <c r="CE18" s="36">
        <v>7.2</v>
      </c>
      <c r="CF18" s="45">
        <v>4.5</v>
      </c>
      <c r="CG18" s="36">
        <v>7.3</v>
      </c>
      <c r="CH18" s="45">
        <v>4.5</v>
      </c>
      <c r="CI18" s="36">
        <v>7.3</v>
      </c>
      <c r="CJ18" s="49">
        <f t="shared" si="2"/>
        <v>4.5</v>
      </c>
      <c r="CK18" s="50">
        <f t="shared" si="3"/>
        <v>7.3</v>
      </c>
      <c r="CL18" s="49">
        <f t="shared" si="4"/>
        <v>4.5</v>
      </c>
      <c r="CM18" s="50">
        <f t="shared" si="5"/>
        <v>7.3</v>
      </c>
      <c r="CN18" s="45">
        <v>4.5</v>
      </c>
      <c r="CO18" s="36">
        <v>7.3</v>
      </c>
      <c r="CP18" s="45">
        <v>4.5</v>
      </c>
      <c r="CQ18" s="36">
        <v>7.3</v>
      </c>
      <c r="CR18" s="45">
        <v>4.5</v>
      </c>
      <c r="CS18" s="36">
        <v>7.3</v>
      </c>
      <c r="CT18" s="45">
        <v>4.5</v>
      </c>
      <c r="CU18" s="36">
        <v>7.4</v>
      </c>
      <c r="CV18" s="45">
        <v>4.5</v>
      </c>
      <c r="CW18" s="36">
        <v>7.4</v>
      </c>
      <c r="CX18" s="45">
        <v>4.5</v>
      </c>
      <c r="CY18" s="36">
        <v>7.4</v>
      </c>
      <c r="CZ18" s="45">
        <v>4.5</v>
      </c>
      <c r="DA18" s="36">
        <v>7.4</v>
      </c>
    </row>
    <row r="19" spans="1:105" ht="15.75" x14ac:dyDescent="0.25">
      <c r="A19" s="3" t="s">
        <v>9</v>
      </c>
      <c r="B19" s="44">
        <v>10</v>
      </c>
      <c r="C19" s="34">
        <v>10.7</v>
      </c>
      <c r="D19" s="44">
        <v>10</v>
      </c>
      <c r="E19" s="34">
        <v>10.5</v>
      </c>
      <c r="F19" s="44">
        <v>10</v>
      </c>
      <c r="G19" s="34">
        <v>10.5</v>
      </c>
      <c r="H19" s="44">
        <v>10.199999999999999</v>
      </c>
      <c r="I19" s="34">
        <v>10.5</v>
      </c>
      <c r="J19" s="44">
        <v>10.3</v>
      </c>
      <c r="K19" s="34">
        <v>10.6</v>
      </c>
      <c r="L19" s="44">
        <v>10.3</v>
      </c>
      <c r="M19" s="34">
        <v>10.6</v>
      </c>
      <c r="N19" s="44">
        <v>10.3</v>
      </c>
      <c r="O19" s="34">
        <v>10.6</v>
      </c>
      <c r="P19" s="44">
        <v>10.3</v>
      </c>
      <c r="Q19" s="34">
        <v>10.7</v>
      </c>
      <c r="R19" s="44">
        <v>10.3</v>
      </c>
      <c r="S19" s="34">
        <v>10.7</v>
      </c>
      <c r="T19" s="44">
        <v>10.5</v>
      </c>
      <c r="U19" s="34">
        <v>11</v>
      </c>
      <c r="V19" s="44">
        <v>10.5</v>
      </c>
      <c r="W19" s="34">
        <v>11</v>
      </c>
      <c r="X19" s="44">
        <v>10.5</v>
      </c>
      <c r="Y19" s="34">
        <v>11</v>
      </c>
      <c r="Z19" s="44">
        <v>10.5</v>
      </c>
      <c r="AA19" s="34">
        <v>11</v>
      </c>
      <c r="AB19" s="47">
        <v>10.5</v>
      </c>
      <c r="AC19" s="48">
        <v>11</v>
      </c>
      <c r="AD19" s="44">
        <v>10.5</v>
      </c>
      <c r="AE19" s="34">
        <v>11</v>
      </c>
      <c r="AF19" s="44">
        <v>11</v>
      </c>
      <c r="AG19" s="34">
        <v>11.7</v>
      </c>
      <c r="AH19" s="44">
        <v>11</v>
      </c>
      <c r="AI19" s="34">
        <v>11.7</v>
      </c>
      <c r="AJ19" s="44">
        <v>11</v>
      </c>
      <c r="AK19" s="34">
        <v>11.8</v>
      </c>
      <c r="AL19" s="47">
        <f t="shared" si="0"/>
        <v>11.05</v>
      </c>
      <c r="AM19" s="48">
        <f t="shared" si="1"/>
        <v>11.8</v>
      </c>
      <c r="AN19" s="44">
        <v>11.1</v>
      </c>
      <c r="AO19" s="34">
        <v>11.8</v>
      </c>
      <c r="AP19" s="44">
        <v>11.1</v>
      </c>
      <c r="AQ19" s="34">
        <v>11.8</v>
      </c>
      <c r="AR19" s="44">
        <v>11.1</v>
      </c>
      <c r="AS19" s="34">
        <v>11.8</v>
      </c>
      <c r="AT19" s="44">
        <v>11.1</v>
      </c>
      <c r="AU19" s="34">
        <v>11.7</v>
      </c>
      <c r="AV19" s="44">
        <v>11.1</v>
      </c>
      <c r="AW19" s="34">
        <v>11.7</v>
      </c>
      <c r="AX19" s="44">
        <v>11.1</v>
      </c>
      <c r="AY19" s="34">
        <v>11.7</v>
      </c>
      <c r="AZ19" s="44">
        <v>11.2</v>
      </c>
      <c r="BA19" s="34">
        <v>11.8</v>
      </c>
      <c r="BB19" s="44">
        <v>11.2</v>
      </c>
      <c r="BC19" s="34">
        <v>11.8</v>
      </c>
      <c r="BD19" s="44">
        <v>11.3</v>
      </c>
      <c r="BE19" s="34">
        <v>12</v>
      </c>
      <c r="BF19" s="44">
        <v>11.4</v>
      </c>
      <c r="BG19" s="34">
        <v>12.1</v>
      </c>
      <c r="BH19" s="44">
        <v>12</v>
      </c>
      <c r="BI19" s="34">
        <v>12.3</v>
      </c>
      <c r="BJ19" s="44">
        <v>12</v>
      </c>
      <c r="BK19" s="34">
        <v>12.5</v>
      </c>
      <c r="BL19" s="44">
        <v>12</v>
      </c>
      <c r="BM19" s="34">
        <v>12.5</v>
      </c>
      <c r="BN19" s="44">
        <v>12</v>
      </c>
      <c r="BO19" s="34">
        <v>12.5</v>
      </c>
      <c r="BP19" s="44">
        <v>12.2</v>
      </c>
      <c r="BQ19" s="34">
        <v>12.7</v>
      </c>
      <c r="BR19" s="44">
        <v>12.2</v>
      </c>
      <c r="BS19" s="34">
        <v>12.7</v>
      </c>
      <c r="BT19" s="44">
        <v>12.2</v>
      </c>
      <c r="BU19" s="34">
        <v>12.5</v>
      </c>
      <c r="BV19" s="44">
        <v>12.2</v>
      </c>
      <c r="BW19" s="34">
        <v>12.5</v>
      </c>
      <c r="BX19" s="44">
        <v>12.2</v>
      </c>
      <c r="BY19" s="34">
        <v>12.5</v>
      </c>
      <c r="BZ19" s="44">
        <v>13</v>
      </c>
      <c r="CA19" s="34">
        <v>13.4</v>
      </c>
      <c r="CB19" s="44">
        <v>13</v>
      </c>
      <c r="CC19" s="34">
        <v>13.4</v>
      </c>
      <c r="CD19" s="44">
        <v>13.5</v>
      </c>
      <c r="CE19" s="34">
        <v>14</v>
      </c>
      <c r="CF19" s="44">
        <v>13.7</v>
      </c>
      <c r="CG19" s="34">
        <v>14.2</v>
      </c>
      <c r="CH19" s="44">
        <v>14</v>
      </c>
      <c r="CI19" s="34">
        <v>14.2</v>
      </c>
      <c r="CJ19" s="47">
        <f t="shared" si="2"/>
        <v>14</v>
      </c>
      <c r="CK19" s="48">
        <f t="shared" si="3"/>
        <v>14.25</v>
      </c>
      <c r="CL19" s="47">
        <f t="shared" si="4"/>
        <v>14</v>
      </c>
      <c r="CM19" s="48">
        <f t="shared" si="5"/>
        <v>14.25</v>
      </c>
      <c r="CN19" s="44">
        <v>14</v>
      </c>
      <c r="CO19" s="34">
        <v>14.3</v>
      </c>
      <c r="CP19" s="44">
        <v>13.9</v>
      </c>
      <c r="CQ19" s="34">
        <v>14.2</v>
      </c>
      <c r="CR19" s="44">
        <v>13.9</v>
      </c>
      <c r="CS19" s="34">
        <v>14.2</v>
      </c>
      <c r="CT19" s="44">
        <v>13.8</v>
      </c>
      <c r="CU19" s="34">
        <v>14</v>
      </c>
      <c r="CV19" s="44">
        <v>13.8</v>
      </c>
      <c r="CW19" s="34">
        <v>14</v>
      </c>
      <c r="CX19" s="44">
        <v>13.8</v>
      </c>
      <c r="CY19" s="34">
        <v>14</v>
      </c>
      <c r="CZ19" s="44">
        <v>14</v>
      </c>
      <c r="DA19" s="34">
        <v>14.5</v>
      </c>
    </row>
    <row r="20" spans="1:105" ht="15.75" customHeight="1" thickBot="1" x14ac:dyDescent="0.3">
      <c r="A20" s="2" t="s">
        <v>18</v>
      </c>
      <c r="B20" s="45">
        <v>12</v>
      </c>
      <c r="C20" s="36">
        <v>12.7</v>
      </c>
      <c r="D20" s="45">
        <v>11.7</v>
      </c>
      <c r="E20" s="36">
        <v>12.5</v>
      </c>
      <c r="F20" s="45">
        <v>11.7</v>
      </c>
      <c r="G20" s="36">
        <v>12.3</v>
      </c>
      <c r="H20" s="45">
        <v>11.7</v>
      </c>
      <c r="I20" s="36">
        <v>12.4</v>
      </c>
      <c r="J20" s="45">
        <v>11.7</v>
      </c>
      <c r="K20" s="36">
        <v>12.5</v>
      </c>
      <c r="L20" s="45">
        <v>11.7</v>
      </c>
      <c r="M20" s="36">
        <v>12.5</v>
      </c>
      <c r="N20" s="45">
        <v>11.7</v>
      </c>
      <c r="O20" s="36">
        <v>12.5</v>
      </c>
      <c r="P20" s="45">
        <v>11.9</v>
      </c>
      <c r="Q20" s="36">
        <v>12.5</v>
      </c>
      <c r="R20" s="45">
        <v>11.9</v>
      </c>
      <c r="S20" s="36">
        <v>12.5</v>
      </c>
      <c r="T20" s="45">
        <v>12</v>
      </c>
      <c r="U20" s="36">
        <v>12.6</v>
      </c>
      <c r="V20" s="45">
        <v>12</v>
      </c>
      <c r="W20" s="36">
        <v>12.6</v>
      </c>
      <c r="X20" s="45">
        <v>12</v>
      </c>
      <c r="Y20" s="36">
        <v>12.5</v>
      </c>
      <c r="Z20" s="45">
        <v>12</v>
      </c>
      <c r="AA20" s="36">
        <v>12.5</v>
      </c>
      <c r="AB20" s="49">
        <v>12</v>
      </c>
      <c r="AC20" s="50">
        <v>12.6</v>
      </c>
      <c r="AD20" s="45">
        <v>12</v>
      </c>
      <c r="AE20" s="36">
        <v>12.6</v>
      </c>
      <c r="AF20" s="45">
        <v>12</v>
      </c>
      <c r="AG20" s="36">
        <v>12.6</v>
      </c>
      <c r="AH20" s="45">
        <v>12.1</v>
      </c>
      <c r="AI20" s="36">
        <v>13</v>
      </c>
      <c r="AJ20" s="45">
        <v>12.3</v>
      </c>
      <c r="AK20" s="36">
        <v>13.2</v>
      </c>
      <c r="AL20" s="49">
        <f t="shared" si="0"/>
        <v>12.3</v>
      </c>
      <c r="AM20" s="50">
        <f t="shared" si="1"/>
        <v>13.25</v>
      </c>
      <c r="AN20" s="45">
        <v>12.3</v>
      </c>
      <c r="AO20" s="36">
        <v>13.3</v>
      </c>
      <c r="AP20" s="45">
        <v>12.3</v>
      </c>
      <c r="AQ20" s="36">
        <v>13.3</v>
      </c>
      <c r="AR20" s="45">
        <v>12.3</v>
      </c>
      <c r="AS20" s="36">
        <v>13.3</v>
      </c>
      <c r="AT20" s="45">
        <v>12.2</v>
      </c>
      <c r="AU20" s="36">
        <v>13.2</v>
      </c>
      <c r="AV20" s="45">
        <v>12.2</v>
      </c>
      <c r="AW20" s="36">
        <v>13.2</v>
      </c>
      <c r="AX20" s="45">
        <v>12.2</v>
      </c>
      <c r="AY20" s="36">
        <v>13.2</v>
      </c>
      <c r="AZ20" s="45">
        <v>12.3</v>
      </c>
      <c r="BA20" s="36">
        <v>13.3</v>
      </c>
      <c r="BB20" s="45">
        <v>12.3</v>
      </c>
      <c r="BC20" s="36">
        <v>13.3</v>
      </c>
      <c r="BD20" s="45">
        <v>12.5</v>
      </c>
      <c r="BE20" s="36">
        <v>13.5</v>
      </c>
      <c r="BF20" s="45">
        <v>12.6</v>
      </c>
      <c r="BG20" s="36">
        <v>13.7</v>
      </c>
      <c r="BH20" s="45">
        <v>12.7</v>
      </c>
      <c r="BI20" s="36">
        <v>13.8</v>
      </c>
      <c r="BJ20" s="45">
        <v>12.8</v>
      </c>
      <c r="BK20" s="36">
        <v>13.8</v>
      </c>
      <c r="BL20" s="45">
        <v>12.8</v>
      </c>
      <c r="BM20" s="36">
        <v>13.8</v>
      </c>
      <c r="BN20" s="45">
        <v>12.9</v>
      </c>
      <c r="BO20" s="36">
        <v>14</v>
      </c>
      <c r="BP20" s="45">
        <v>13</v>
      </c>
      <c r="BQ20" s="36">
        <v>14.2</v>
      </c>
      <c r="BR20" s="45">
        <v>13</v>
      </c>
      <c r="BS20" s="36">
        <v>14</v>
      </c>
      <c r="BT20" s="45">
        <v>13.3</v>
      </c>
      <c r="BU20" s="36">
        <v>14.2</v>
      </c>
      <c r="BV20" s="45">
        <v>13.3</v>
      </c>
      <c r="BW20" s="36">
        <v>14.2</v>
      </c>
      <c r="BX20" s="45">
        <v>13.3</v>
      </c>
      <c r="BY20" s="36">
        <v>14.4</v>
      </c>
      <c r="BZ20" s="45">
        <v>14.2</v>
      </c>
      <c r="CA20" s="36">
        <v>15.1</v>
      </c>
      <c r="CB20" s="45">
        <v>14.2</v>
      </c>
      <c r="CC20" s="36">
        <v>15.2</v>
      </c>
      <c r="CD20" s="45">
        <v>14.5</v>
      </c>
      <c r="CE20" s="36">
        <v>16.399999999999999</v>
      </c>
      <c r="CF20" s="45">
        <v>14.7</v>
      </c>
      <c r="CG20" s="36">
        <v>16.5</v>
      </c>
      <c r="CH20" s="45">
        <v>14.9</v>
      </c>
      <c r="CI20" s="36">
        <v>16.7</v>
      </c>
      <c r="CJ20" s="49">
        <f t="shared" si="2"/>
        <v>14.9</v>
      </c>
      <c r="CK20" s="50">
        <f t="shared" si="3"/>
        <v>16.7</v>
      </c>
      <c r="CL20" s="49">
        <f t="shared" si="4"/>
        <v>14.9</v>
      </c>
      <c r="CM20" s="50">
        <f t="shared" si="5"/>
        <v>16.7</v>
      </c>
      <c r="CN20" s="45">
        <v>14.9</v>
      </c>
      <c r="CO20" s="36">
        <v>16.7</v>
      </c>
      <c r="CP20" s="45">
        <v>15</v>
      </c>
      <c r="CQ20" s="36">
        <v>16.5</v>
      </c>
      <c r="CR20" s="45">
        <v>15</v>
      </c>
      <c r="CS20" s="36">
        <v>16.5</v>
      </c>
      <c r="CT20" s="45">
        <v>15</v>
      </c>
      <c r="CU20" s="36">
        <v>16</v>
      </c>
      <c r="CV20" s="45">
        <v>15.1</v>
      </c>
      <c r="CW20" s="36">
        <v>16.2</v>
      </c>
      <c r="CX20" s="45">
        <v>15.1</v>
      </c>
      <c r="CY20" s="36">
        <v>16.2</v>
      </c>
      <c r="CZ20" s="45">
        <v>15.3</v>
      </c>
      <c r="DA20" s="36">
        <v>16.2</v>
      </c>
    </row>
    <row r="21" spans="1:105" ht="16.5" hidden="1" customHeight="1" outlineLevel="1" thickBot="1" x14ac:dyDescent="0.3">
      <c r="A21" s="2" t="s">
        <v>24</v>
      </c>
      <c r="B21" s="170"/>
      <c r="C21" s="171"/>
      <c r="D21" s="170"/>
      <c r="E21" s="171"/>
      <c r="F21" s="170"/>
      <c r="G21" s="171"/>
      <c r="H21" s="170"/>
      <c r="I21" s="171"/>
      <c r="J21" s="170"/>
      <c r="K21" s="171"/>
      <c r="L21" s="170"/>
      <c r="M21" s="171"/>
      <c r="N21" s="170"/>
      <c r="O21" s="171"/>
      <c r="P21" s="170"/>
      <c r="Q21" s="171"/>
      <c r="R21" s="170"/>
      <c r="S21" s="171"/>
      <c r="T21" s="170"/>
      <c r="U21" s="171"/>
      <c r="V21" s="170"/>
      <c r="W21" s="171"/>
    </row>
    <row r="22" spans="1:105" ht="100.5" customHeight="1" collapsed="1" thickBot="1" x14ac:dyDescent="0.35">
      <c r="A22" s="12" t="s">
        <v>26</v>
      </c>
      <c r="C22" s="24"/>
      <c r="E22" s="24"/>
      <c r="G22" s="24"/>
      <c r="I22" s="24"/>
      <c r="K22" s="24"/>
      <c r="M22" s="24"/>
      <c r="O22" s="24"/>
      <c r="Q22" s="24"/>
      <c r="S22" s="24"/>
      <c r="U22" s="24"/>
      <c r="W22" s="24"/>
      <c r="AB22" s="59" t="s">
        <v>27</v>
      </c>
      <c r="AF22" s="24"/>
      <c r="AG22" s="24"/>
      <c r="AH22" s="24"/>
      <c r="AI22" s="24"/>
      <c r="AJ22" s="24"/>
      <c r="AK22" s="24"/>
      <c r="AL22" s="175" t="s">
        <v>28</v>
      </c>
      <c r="AM22" s="175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</row>
    <row r="23" spans="1:105" ht="15.75" x14ac:dyDescent="0.25">
      <c r="A23" s="10" t="s">
        <v>14</v>
      </c>
      <c r="C23" s="24"/>
      <c r="E23" s="24"/>
      <c r="G23" s="24"/>
      <c r="I23" s="24"/>
      <c r="K23" s="24"/>
      <c r="M23" s="24"/>
      <c r="O23" s="24"/>
      <c r="Q23" s="24"/>
      <c r="S23" s="24"/>
      <c r="U23" s="24"/>
      <c r="W23" s="24"/>
    </row>
    <row r="24" spans="1:105" ht="15.75" x14ac:dyDescent="0.25">
      <c r="A24" s="11" t="s">
        <v>15</v>
      </c>
      <c r="C24" s="24"/>
      <c r="E24" s="24"/>
      <c r="G24" s="24"/>
      <c r="I24" s="24"/>
      <c r="K24" s="24"/>
      <c r="M24" s="24"/>
      <c r="O24" s="24"/>
      <c r="Q24" s="24"/>
      <c r="S24" s="24"/>
      <c r="U24" s="24"/>
      <c r="W24" s="24"/>
    </row>
    <row r="25" spans="1:105" ht="15.75" x14ac:dyDescent="0.25">
      <c r="A25" s="10" t="s">
        <v>16</v>
      </c>
    </row>
    <row r="30" spans="1:105" ht="22.5" customHeight="1" x14ac:dyDescent="0.2"/>
    <row r="31" spans="1:105" ht="22.5" customHeight="1" x14ac:dyDescent="0.2"/>
    <row r="32" spans="1:105" ht="22.5" customHeight="1" x14ac:dyDescent="0.2"/>
    <row r="33" spans="1:1" ht="22.5" customHeight="1" x14ac:dyDescent="0.2"/>
    <row r="34" spans="1:1" ht="22.5" customHeight="1" x14ac:dyDescent="0.2"/>
    <row r="35" spans="1:1" ht="22.5" customHeight="1" x14ac:dyDescent="0.2"/>
    <row r="36" spans="1:1" ht="22.5" customHeight="1" x14ac:dyDescent="0.2"/>
    <row r="37" spans="1:1" ht="22.5" customHeight="1" x14ac:dyDescent="0.2"/>
    <row r="38" spans="1:1" ht="22.5" customHeight="1" x14ac:dyDescent="0.2">
      <c r="A38" t="s">
        <v>25</v>
      </c>
    </row>
    <row r="39" spans="1:1" ht="22.5" customHeight="1" x14ac:dyDescent="0.2">
      <c r="A39" s="15" t="s">
        <v>20</v>
      </c>
    </row>
    <row r="40" spans="1:1" ht="22.5" customHeight="1" x14ac:dyDescent="0.2"/>
  </sheetData>
  <mergeCells count="116">
    <mergeCell ref="CZ7:DA7"/>
    <mergeCell ref="CZ8:DA8"/>
    <mergeCell ref="CV7:CW7"/>
    <mergeCell ref="CV8:CW8"/>
    <mergeCell ref="CX7:CY7"/>
    <mergeCell ref="CX8:CY8"/>
    <mergeCell ref="CT7:CU7"/>
    <mergeCell ref="CT8:CU8"/>
    <mergeCell ref="CP7:CQ7"/>
    <mergeCell ref="CP8:CQ8"/>
    <mergeCell ref="CR7:CS7"/>
    <mergeCell ref="CR8:CS8"/>
    <mergeCell ref="CN7:CO7"/>
    <mergeCell ref="CN8:CO8"/>
    <mergeCell ref="CJ7:CK7"/>
    <mergeCell ref="CJ8:CK8"/>
    <mergeCell ref="CL7:CM7"/>
    <mergeCell ref="CL8:CM8"/>
    <mergeCell ref="CH7:CI7"/>
    <mergeCell ref="CH8:CI8"/>
    <mergeCell ref="CB7:CC7"/>
    <mergeCell ref="CB8:CC8"/>
    <mergeCell ref="CF7:CG7"/>
    <mergeCell ref="CF8:CG8"/>
    <mergeCell ref="CD7:CE7"/>
    <mergeCell ref="CD8:CE8"/>
    <mergeCell ref="BZ7:CA7"/>
    <mergeCell ref="BZ8:CA8"/>
    <mergeCell ref="BX7:BY7"/>
    <mergeCell ref="BX8:BY8"/>
    <mergeCell ref="BP7:BQ7"/>
    <mergeCell ref="BP8:BQ8"/>
    <mergeCell ref="BR7:BS7"/>
    <mergeCell ref="BR8:BS8"/>
    <mergeCell ref="BV7:BW7"/>
    <mergeCell ref="BV8:BW8"/>
    <mergeCell ref="BT7:BU7"/>
    <mergeCell ref="BT8:BU8"/>
    <mergeCell ref="BL7:BM7"/>
    <mergeCell ref="BL8:BM8"/>
    <mergeCell ref="BN7:BO7"/>
    <mergeCell ref="BN8:BO8"/>
    <mergeCell ref="BH7:BI7"/>
    <mergeCell ref="BH8:BI8"/>
    <mergeCell ref="BJ7:BK7"/>
    <mergeCell ref="BJ8:BK8"/>
    <mergeCell ref="BD7:BE7"/>
    <mergeCell ref="BD8:BE8"/>
    <mergeCell ref="BF7:BG7"/>
    <mergeCell ref="BF8:BG8"/>
    <mergeCell ref="AZ7:BA7"/>
    <mergeCell ref="AZ8:BA8"/>
    <mergeCell ref="BB7:BC7"/>
    <mergeCell ref="BB8:BC8"/>
    <mergeCell ref="AX7:AY7"/>
    <mergeCell ref="AX8:AY8"/>
    <mergeCell ref="AV7:AW7"/>
    <mergeCell ref="AV8:AW8"/>
    <mergeCell ref="AP7:AQ7"/>
    <mergeCell ref="AP8:AQ8"/>
    <mergeCell ref="AT7:AU7"/>
    <mergeCell ref="AT8:AU8"/>
    <mergeCell ref="AR7:AS7"/>
    <mergeCell ref="AR8:AS8"/>
    <mergeCell ref="AN7:AO7"/>
    <mergeCell ref="AN8:AO8"/>
    <mergeCell ref="AF7:AG7"/>
    <mergeCell ref="AF8:AG8"/>
    <mergeCell ref="AH7:AI7"/>
    <mergeCell ref="AH8:AI8"/>
    <mergeCell ref="V21:W21"/>
    <mergeCell ref="T7:U7"/>
    <mergeCell ref="Z7:AA7"/>
    <mergeCell ref="Z8:AA8"/>
    <mergeCell ref="AJ7:AK7"/>
    <mergeCell ref="AJ8:AK8"/>
    <mergeCell ref="V7:W7"/>
    <mergeCell ref="V8:W8"/>
    <mergeCell ref="AB7:AC7"/>
    <mergeCell ref="AB8:AC8"/>
    <mergeCell ref="J21:K21"/>
    <mergeCell ref="L21:M21"/>
    <mergeCell ref="R21:S21"/>
    <mergeCell ref="P7:Q7"/>
    <mergeCell ref="P8:Q8"/>
    <mergeCell ref="P21:Q21"/>
    <mergeCell ref="N7:O7"/>
    <mergeCell ref="R8:S8"/>
    <mergeCell ref="J7:K7"/>
    <mergeCell ref="J8:K8"/>
    <mergeCell ref="L7:M7"/>
    <mergeCell ref="L8:M8"/>
    <mergeCell ref="B7:C7"/>
    <mergeCell ref="B8:C8"/>
    <mergeCell ref="B21:C21"/>
    <mergeCell ref="D7:E7"/>
    <mergeCell ref="D8:E8"/>
    <mergeCell ref="D21:E21"/>
    <mergeCell ref="H7:I7"/>
    <mergeCell ref="H8:I8"/>
    <mergeCell ref="H21:I21"/>
    <mergeCell ref="F7:G7"/>
    <mergeCell ref="F8:G8"/>
    <mergeCell ref="F21:G21"/>
    <mergeCell ref="AL22:AM22"/>
    <mergeCell ref="N8:O8"/>
    <mergeCell ref="X7:Y7"/>
    <mergeCell ref="X8:Y8"/>
    <mergeCell ref="R7:S7"/>
    <mergeCell ref="N21:O21"/>
    <mergeCell ref="AD7:AE7"/>
    <mergeCell ref="AD8:AE8"/>
    <mergeCell ref="T8:U8"/>
    <mergeCell ref="T21:U21"/>
    <mergeCell ref="AL7:AM7"/>
    <mergeCell ref="AL8:AM8"/>
  </mergeCells>
  <phoneticPr fontId="0" type="noConversion"/>
  <pageMargins left="0.75" right="0.75" top="1" bottom="1" header="0.5" footer="0.5"/>
  <pageSetup paperSize="9"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DC38"/>
  <sheetViews>
    <sheetView showGridLines="0" rightToLeft="1" zoomScaleNormal="100" workbookViewId="0">
      <pane xSplit="1" ySplit="8" topLeftCell="CR9" activePane="bottomRight" state="frozen"/>
      <selection pane="topRight" activeCell="D1" sqref="D1"/>
      <selection pane="bottomLeft" activeCell="A6" sqref="A6"/>
      <selection pane="bottomRight" activeCell="CZ20" sqref="CZ20"/>
    </sheetView>
  </sheetViews>
  <sheetFormatPr defaultRowHeight="12.75" outlineLevelCol="1" x14ac:dyDescent="0.2"/>
  <cols>
    <col min="1" max="1" width="31.140625" customWidth="1"/>
    <col min="2" max="2" width="14.85546875" hidden="1" customWidth="1" outlineLevel="1"/>
    <col min="3" max="3" width="15.85546875" hidden="1" customWidth="1" outlineLevel="1"/>
    <col min="4" max="4" width="14.85546875" hidden="1" customWidth="1" outlineLevel="1"/>
    <col min="5" max="5" width="15.85546875" hidden="1" customWidth="1" outlineLevel="1"/>
    <col min="6" max="6" width="14.85546875" hidden="1" customWidth="1" outlineLevel="1"/>
    <col min="7" max="7" width="15.85546875" hidden="1" customWidth="1" outlineLevel="1"/>
    <col min="8" max="8" width="14.85546875" hidden="1" customWidth="1" outlineLevel="1"/>
    <col min="9" max="9" width="15.85546875" hidden="1" customWidth="1" outlineLevel="1"/>
    <col min="10" max="10" width="14.85546875" hidden="1" customWidth="1" outlineLevel="1"/>
    <col min="11" max="11" width="15.85546875" hidden="1" customWidth="1" outlineLevel="1"/>
    <col min="12" max="12" width="14.85546875" hidden="1" customWidth="1" outlineLevel="1"/>
    <col min="13" max="13" width="15.85546875" hidden="1" customWidth="1" outlineLevel="1"/>
    <col min="14" max="14" width="14.85546875" hidden="1" customWidth="1" outlineLevel="1"/>
    <col min="15" max="15" width="15.85546875" hidden="1" customWidth="1" outlineLevel="1"/>
    <col min="16" max="16" width="14.85546875" hidden="1" customWidth="1" outlineLevel="1"/>
    <col min="17" max="17" width="15.85546875" hidden="1" customWidth="1" outlineLevel="1"/>
    <col min="18" max="18" width="14.85546875" hidden="1" customWidth="1" outlineLevel="1"/>
    <col min="19" max="19" width="15.85546875" hidden="1" customWidth="1" outlineLevel="1"/>
    <col min="20" max="20" width="14.85546875" hidden="1" customWidth="1" outlineLevel="1"/>
    <col min="21" max="21" width="15.85546875" hidden="1" customWidth="1" outlineLevel="1"/>
    <col min="22" max="22" width="14.85546875" hidden="1" customWidth="1" outlineLevel="1"/>
    <col min="23" max="23" width="15.85546875" hidden="1" customWidth="1" outlineLevel="1"/>
    <col min="24" max="24" width="14.85546875" hidden="1" customWidth="1" outlineLevel="1"/>
    <col min="25" max="25" width="15.85546875" hidden="1" customWidth="1" outlineLevel="1"/>
    <col min="26" max="26" width="14.85546875" hidden="1" customWidth="1" outlineLevel="1"/>
    <col min="27" max="27" width="15.85546875" hidden="1" customWidth="1" outlineLevel="1"/>
    <col min="28" max="28" width="14.85546875" hidden="1" customWidth="1" outlineLevel="1"/>
    <col min="29" max="29" width="15.85546875" hidden="1" customWidth="1" outlineLevel="1"/>
    <col min="30" max="30" width="14.85546875" hidden="1" customWidth="1" outlineLevel="1"/>
    <col min="31" max="31" width="15.85546875" hidden="1" customWidth="1" outlineLevel="1"/>
    <col min="32" max="32" width="14.85546875" hidden="1" customWidth="1" outlineLevel="1" collapsed="1"/>
    <col min="33" max="33" width="15.85546875" hidden="1" customWidth="1" outlineLevel="1"/>
    <col min="34" max="34" width="14.85546875" hidden="1" customWidth="1" outlineLevel="1" collapsed="1"/>
    <col min="35" max="35" width="15.85546875" hidden="1" customWidth="1" outlineLevel="1"/>
    <col min="36" max="36" width="14.85546875" hidden="1" customWidth="1" outlineLevel="1"/>
    <col min="37" max="37" width="15.85546875" hidden="1" customWidth="1" outlineLevel="1"/>
    <col min="38" max="38" width="14.85546875" hidden="1" customWidth="1" outlineLevel="1"/>
    <col min="39" max="39" width="15.85546875" hidden="1" customWidth="1" outlineLevel="1"/>
    <col min="40" max="40" width="14.85546875" hidden="1" customWidth="1" outlineLevel="1"/>
    <col min="41" max="41" width="15.85546875" hidden="1" customWidth="1" outlineLevel="1"/>
    <col min="42" max="42" width="14.85546875" hidden="1" customWidth="1" outlineLevel="1"/>
    <col min="43" max="43" width="15.85546875" hidden="1" customWidth="1" outlineLevel="1"/>
    <col min="44" max="44" width="14.85546875" hidden="1" customWidth="1" outlineLevel="1"/>
    <col min="45" max="45" width="15.85546875" hidden="1" customWidth="1" outlineLevel="1"/>
    <col min="46" max="46" width="14.85546875" hidden="1" customWidth="1" outlineLevel="1"/>
    <col min="47" max="47" width="15.85546875" hidden="1" customWidth="1" outlineLevel="1"/>
    <col min="48" max="48" width="14.85546875" hidden="1" customWidth="1" outlineLevel="1"/>
    <col min="49" max="49" width="15.85546875" hidden="1" customWidth="1" outlineLevel="1"/>
    <col min="50" max="50" width="14.85546875" hidden="1" customWidth="1" outlineLevel="1"/>
    <col min="51" max="51" width="15.85546875" hidden="1" customWidth="1" outlineLevel="1"/>
    <col min="52" max="52" width="14.85546875" hidden="1" customWidth="1" outlineLevel="1" collapsed="1"/>
    <col min="53" max="53" width="15.85546875" hidden="1" customWidth="1" outlineLevel="1"/>
    <col min="54" max="54" width="14.85546875" hidden="1" customWidth="1" outlineLevel="1"/>
    <col min="55" max="55" width="15.85546875" hidden="1" customWidth="1" outlineLevel="1"/>
    <col min="56" max="56" width="14.85546875" hidden="1" customWidth="1" outlineLevel="1"/>
    <col min="57" max="57" width="15.85546875" hidden="1" customWidth="1" outlineLevel="1"/>
    <col min="58" max="58" width="14.85546875" hidden="1" customWidth="1" outlineLevel="1"/>
    <col min="59" max="59" width="15.85546875" hidden="1" customWidth="1" outlineLevel="1"/>
    <col min="60" max="60" width="14.85546875" hidden="1" customWidth="1" outlineLevel="1"/>
    <col min="61" max="61" width="15.85546875" hidden="1" customWidth="1" outlineLevel="1"/>
    <col min="62" max="62" width="14.85546875" hidden="1" customWidth="1" outlineLevel="1"/>
    <col min="63" max="63" width="15.85546875" hidden="1" customWidth="1" outlineLevel="1"/>
    <col min="64" max="64" width="14.85546875" hidden="1" customWidth="1" outlineLevel="1"/>
    <col min="65" max="65" width="15.85546875" hidden="1" customWidth="1" outlineLevel="1"/>
    <col min="66" max="66" width="14.85546875" hidden="1" customWidth="1" outlineLevel="1"/>
    <col min="67" max="67" width="15.85546875" hidden="1" customWidth="1" outlineLevel="1"/>
    <col min="68" max="68" width="14.85546875" hidden="1" customWidth="1" outlineLevel="1"/>
    <col min="69" max="69" width="15.85546875" hidden="1" customWidth="1" outlineLevel="1"/>
    <col min="70" max="70" width="14.85546875" hidden="1" customWidth="1" outlineLevel="1"/>
    <col min="71" max="71" width="15.85546875" hidden="1" customWidth="1" outlineLevel="1"/>
    <col min="72" max="72" width="14.85546875" hidden="1" customWidth="1" outlineLevel="1"/>
    <col min="73" max="73" width="15.85546875" hidden="1" customWidth="1" outlineLevel="1"/>
    <col min="74" max="74" width="14.85546875" hidden="1" customWidth="1" outlineLevel="1"/>
    <col min="75" max="75" width="15.85546875" hidden="1" customWidth="1" outlineLevel="1"/>
    <col min="76" max="76" width="14.85546875" hidden="1" customWidth="1" outlineLevel="1"/>
    <col min="77" max="77" width="15.85546875" hidden="1" customWidth="1" outlineLevel="1"/>
    <col min="78" max="78" width="14.85546875" hidden="1" customWidth="1" outlineLevel="1"/>
    <col min="79" max="79" width="15.85546875" hidden="1" customWidth="1" outlineLevel="1"/>
    <col min="80" max="80" width="14.85546875" hidden="1" customWidth="1" outlineLevel="1"/>
    <col min="81" max="81" width="15.85546875" hidden="1" customWidth="1" outlineLevel="1"/>
    <col min="82" max="82" width="14.85546875" hidden="1" customWidth="1" outlineLevel="1"/>
    <col min="83" max="83" width="15.85546875" hidden="1" customWidth="1" outlineLevel="1"/>
    <col min="84" max="84" width="14.85546875" hidden="1" customWidth="1" outlineLevel="1" collapsed="1"/>
    <col min="85" max="85" width="15.85546875" hidden="1" customWidth="1" outlineLevel="1"/>
    <col min="86" max="86" width="14.85546875" hidden="1" customWidth="1" outlineLevel="1"/>
    <col min="87" max="87" width="15.85546875" hidden="1" customWidth="1" outlineLevel="1"/>
    <col min="88" max="88" width="14.85546875" hidden="1" customWidth="1" outlineLevel="1"/>
    <col min="89" max="89" width="15.85546875" hidden="1" customWidth="1" outlineLevel="1"/>
    <col min="90" max="90" width="14.85546875" hidden="1" customWidth="1" outlineLevel="1"/>
    <col min="91" max="91" width="15.85546875" hidden="1" customWidth="1" outlineLevel="1"/>
    <col min="92" max="92" width="14.85546875" hidden="1" customWidth="1" outlineLevel="1"/>
    <col min="93" max="93" width="15.85546875" hidden="1" customWidth="1" outlineLevel="1"/>
    <col min="94" max="94" width="14.85546875" hidden="1" customWidth="1" outlineLevel="1"/>
    <col min="95" max="95" width="15.85546875" hidden="1" customWidth="1" outlineLevel="1"/>
    <col min="96" max="96" width="14.85546875" hidden="1" customWidth="1" outlineLevel="1"/>
    <col min="97" max="97" width="15.85546875" hidden="1" customWidth="1" outlineLevel="1"/>
    <col min="98" max="98" width="14.85546875" hidden="1" customWidth="1" outlineLevel="1"/>
    <col min="99" max="99" width="15.85546875" hidden="1" customWidth="1" outlineLevel="1"/>
    <col min="100" max="100" width="14.85546875" hidden="1" customWidth="1" outlineLevel="1"/>
    <col min="101" max="101" width="15.85546875" hidden="1" customWidth="1" outlineLevel="1"/>
    <col min="102" max="102" width="14.85546875" hidden="1" customWidth="1" outlineLevel="1"/>
    <col min="103" max="103" width="15.85546875" hidden="1" customWidth="1" outlineLevel="1"/>
    <col min="104" max="104" width="14.85546875" bestFit="1" customWidth="1" collapsed="1"/>
    <col min="105" max="105" width="15.85546875" bestFit="1" customWidth="1"/>
    <col min="106" max="106" width="14.85546875" bestFit="1" customWidth="1" collapsed="1"/>
    <col min="107" max="107" width="15.85546875" bestFit="1" customWidth="1"/>
  </cols>
  <sheetData>
    <row r="6" spans="1:107" ht="16.5" customHeight="1" thickBot="1" x14ac:dyDescent="0.25"/>
    <row r="7" spans="1:107" ht="15.75" x14ac:dyDescent="0.25">
      <c r="A7" s="1" t="s">
        <v>10</v>
      </c>
      <c r="B7" s="166">
        <v>40539</v>
      </c>
      <c r="C7" s="176"/>
      <c r="D7" s="166">
        <f>B8+1</f>
        <v>40546</v>
      </c>
      <c r="E7" s="176"/>
      <c r="F7" s="166">
        <f>D8+1</f>
        <v>40553</v>
      </c>
      <c r="G7" s="176"/>
      <c r="H7" s="166">
        <f>F8+1</f>
        <v>40560</v>
      </c>
      <c r="I7" s="176"/>
      <c r="J7" s="166">
        <f>H8+1</f>
        <v>40567</v>
      </c>
      <c r="K7" s="176"/>
      <c r="L7" s="166">
        <f>J8+1</f>
        <v>40574</v>
      </c>
      <c r="M7" s="176"/>
      <c r="N7" s="166">
        <f>L8+1</f>
        <v>40581</v>
      </c>
      <c r="O7" s="176"/>
      <c r="P7" s="166">
        <f>N8+1</f>
        <v>40588</v>
      </c>
      <c r="Q7" s="176"/>
      <c r="R7" s="166">
        <f>P8+1</f>
        <v>40595</v>
      </c>
      <c r="S7" s="176"/>
      <c r="T7" s="166">
        <f>R8+1</f>
        <v>40602</v>
      </c>
      <c r="U7" s="176"/>
      <c r="V7" s="166">
        <f>T8+1</f>
        <v>40609</v>
      </c>
      <c r="W7" s="176"/>
      <c r="X7" s="166">
        <f>V8+1</f>
        <v>40616</v>
      </c>
      <c r="Y7" s="176"/>
      <c r="Z7" s="166">
        <f>X8+1</f>
        <v>40623</v>
      </c>
      <c r="AA7" s="176"/>
      <c r="AB7" s="166">
        <f>Z8+1</f>
        <v>40630</v>
      </c>
      <c r="AC7" s="176"/>
      <c r="AD7" s="166">
        <f>AB8+1</f>
        <v>40637</v>
      </c>
      <c r="AE7" s="176"/>
      <c r="AF7" s="166">
        <f>AD8+1</f>
        <v>40644</v>
      </c>
      <c r="AG7" s="176"/>
      <c r="AH7" s="166">
        <f>AF8+1</f>
        <v>40651</v>
      </c>
      <c r="AI7" s="176"/>
      <c r="AJ7" s="166">
        <f>AH8+1</f>
        <v>40658</v>
      </c>
      <c r="AK7" s="176"/>
      <c r="AL7" s="166">
        <f>AJ8+1</f>
        <v>40665</v>
      </c>
      <c r="AM7" s="176"/>
      <c r="AN7" s="166">
        <f>AL8+1</f>
        <v>40672</v>
      </c>
      <c r="AO7" s="176"/>
      <c r="AP7" s="166">
        <f>AN8+1</f>
        <v>40679</v>
      </c>
      <c r="AQ7" s="176"/>
      <c r="AR7" s="166">
        <f>AP8+1</f>
        <v>40686</v>
      </c>
      <c r="AS7" s="176"/>
      <c r="AT7" s="166">
        <f>AR8+1</f>
        <v>40693</v>
      </c>
      <c r="AU7" s="176"/>
      <c r="AV7" s="166">
        <f>AT8+1</f>
        <v>40700</v>
      </c>
      <c r="AW7" s="176"/>
      <c r="AX7" s="166">
        <f>AV8+1</f>
        <v>40707</v>
      </c>
      <c r="AY7" s="176"/>
      <c r="AZ7" s="166">
        <f>AX8+1</f>
        <v>40714</v>
      </c>
      <c r="BA7" s="176"/>
      <c r="BB7" s="166">
        <f>AZ8+1</f>
        <v>40721</v>
      </c>
      <c r="BC7" s="176"/>
      <c r="BD7" s="166">
        <f>BB8+1</f>
        <v>40728</v>
      </c>
      <c r="BE7" s="176"/>
      <c r="BF7" s="166">
        <f>BD8+1</f>
        <v>40735</v>
      </c>
      <c r="BG7" s="176"/>
      <c r="BH7" s="166">
        <f>BF8+1</f>
        <v>40742</v>
      </c>
      <c r="BI7" s="176"/>
      <c r="BJ7" s="166">
        <f>BH8+1</f>
        <v>40749</v>
      </c>
      <c r="BK7" s="176"/>
      <c r="BL7" s="166">
        <f>BJ8+1</f>
        <v>40756</v>
      </c>
      <c r="BM7" s="176"/>
      <c r="BN7" s="166">
        <f>BL8+1</f>
        <v>40763</v>
      </c>
      <c r="BO7" s="176"/>
      <c r="BP7" s="166">
        <f>BN8+1</f>
        <v>40770</v>
      </c>
      <c r="BQ7" s="176"/>
      <c r="BR7" s="166">
        <f>BP8+1</f>
        <v>40777</v>
      </c>
      <c r="BS7" s="176"/>
      <c r="BT7" s="166">
        <f>BR8+1</f>
        <v>40784</v>
      </c>
      <c r="BU7" s="176"/>
      <c r="BV7" s="166">
        <f>BT8+1</f>
        <v>40791</v>
      </c>
      <c r="BW7" s="176"/>
      <c r="BX7" s="166">
        <f>BV8+1</f>
        <v>40798</v>
      </c>
      <c r="BY7" s="176"/>
      <c r="BZ7" s="166">
        <f>BX8+1</f>
        <v>40805</v>
      </c>
      <c r="CA7" s="176"/>
      <c r="CB7" s="166">
        <f>BZ8+1</f>
        <v>40812</v>
      </c>
      <c r="CC7" s="176"/>
      <c r="CD7" s="166">
        <f>CB8+1</f>
        <v>40819</v>
      </c>
      <c r="CE7" s="176"/>
      <c r="CF7" s="166">
        <f>CD8+1</f>
        <v>40826</v>
      </c>
      <c r="CG7" s="176"/>
      <c r="CH7" s="166">
        <f>CF8+1</f>
        <v>40833</v>
      </c>
      <c r="CI7" s="176"/>
      <c r="CJ7" s="166">
        <f>CH8+1</f>
        <v>40840</v>
      </c>
      <c r="CK7" s="176"/>
      <c r="CL7" s="166">
        <f>CJ8+1</f>
        <v>40847</v>
      </c>
      <c r="CM7" s="176"/>
      <c r="CN7" s="166">
        <f>CL8+1</f>
        <v>40854</v>
      </c>
      <c r="CO7" s="176"/>
      <c r="CP7" s="166">
        <f>CN8+1</f>
        <v>40861</v>
      </c>
      <c r="CQ7" s="176"/>
      <c r="CR7" s="166">
        <f>CP8+1</f>
        <v>40868</v>
      </c>
      <c r="CS7" s="176"/>
      <c r="CT7" s="166">
        <f>CR8+1</f>
        <v>40875</v>
      </c>
      <c r="CU7" s="176"/>
      <c r="CV7" s="166">
        <f>CT8+1</f>
        <v>40882</v>
      </c>
      <c r="CW7" s="176"/>
      <c r="CX7" s="166">
        <f>CV8+1</f>
        <v>40889</v>
      </c>
      <c r="CY7" s="176"/>
      <c r="CZ7" s="166">
        <f>CX8+1</f>
        <v>40896</v>
      </c>
      <c r="DA7" s="176"/>
      <c r="DB7" s="166">
        <f>CZ8+1</f>
        <v>40903</v>
      </c>
      <c r="DC7" s="176"/>
    </row>
    <row r="8" spans="1:107" ht="15.75" x14ac:dyDescent="0.25">
      <c r="A8" s="1" t="s">
        <v>11</v>
      </c>
      <c r="B8" s="168">
        <f>B7+6</f>
        <v>40545</v>
      </c>
      <c r="C8" s="177"/>
      <c r="D8" s="168">
        <f>D7+6</f>
        <v>40552</v>
      </c>
      <c r="E8" s="177"/>
      <c r="F8" s="168">
        <f>F7+6</f>
        <v>40559</v>
      </c>
      <c r="G8" s="177"/>
      <c r="H8" s="168">
        <f>H7+6</f>
        <v>40566</v>
      </c>
      <c r="I8" s="177"/>
      <c r="J8" s="168">
        <f>J7+6</f>
        <v>40573</v>
      </c>
      <c r="K8" s="177"/>
      <c r="L8" s="168">
        <f>L7+6</f>
        <v>40580</v>
      </c>
      <c r="M8" s="177"/>
      <c r="N8" s="168">
        <f>N7+6</f>
        <v>40587</v>
      </c>
      <c r="O8" s="177"/>
      <c r="P8" s="168">
        <f>P7+6</f>
        <v>40594</v>
      </c>
      <c r="Q8" s="177"/>
      <c r="R8" s="168">
        <f>R7+6</f>
        <v>40601</v>
      </c>
      <c r="S8" s="177"/>
      <c r="T8" s="168">
        <f>T7+6</f>
        <v>40608</v>
      </c>
      <c r="U8" s="177"/>
      <c r="V8" s="168">
        <f>V7+6</f>
        <v>40615</v>
      </c>
      <c r="W8" s="177"/>
      <c r="X8" s="168">
        <f>X7+6</f>
        <v>40622</v>
      </c>
      <c r="Y8" s="177"/>
      <c r="Z8" s="168">
        <f>Z7+6</f>
        <v>40629</v>
      </c>
      <c r="AA8" s="177"/>
      <c r="AB8" s="168">
        <f>AB7+6</f>
        <v>40636</v>
      </c>
      <c r="AC8" s="177"/>
      <c r="AD8" s="168">
        <f>AD7+6</f>
        <v>40643</v>
      </c>
      <c r="AE8" s="177"/>
      <c r="AF8" s="168">
        <f>AF7+6</f>
        <v>40650</v>
      </c>
      <c r="AG8" s="177"/>
      <c r="AH8" s="168">
        <f>AH7+6</f>
        <v>40657</v>
      </c>
      <c r="AI8" s="177"/>
      <c r="AJ8" s="168">
        <f>AJ7+6</f>
        <v>40664</v>
      </c>
      <c r="AK8" s="177"/>
      <c r="AL8" s="168">
        <f>AL7+6</f>
        <v>40671</v>
      </c>
      <c r="AM8" s="177"/>
      <c r="AN8" s="168">
        <f>AN7+6</f>
        <v>40678</v>
      </c>
      <c r="AO8" s="177"/>
      <c r="AP8" s="168">
        <f>AP7+6</f>
        <v>40685</v>
      </c>
      <c r="AQ8" s="177"/>
      <c r="AR8" s="168">
        <f>AR7+6</f>
        <v>40692</v>
      </c>
      <c r="AS8" s="177"/>
      <c r="AT8" s="168">
        <f>AT7+6</f>
        <v>40699</v>
      </c>
      <c r="AU8" s="177"/>
      <c r="AV8" s="168">
        <f>AV7+6</f>
        <v>40706</v>
      </c>
      <c r="AW8" s="177"/>
      <c r="AX8" s="168">
        <f>AX7+6</f>
        <v>40713</v>
      </c>
      <c r="AY8" s="177"/>
      <c r="AZ8" s="168">
        <f>AZ7+6</f>
        <v>40720</v>
      </c>
      <c r="BA8" s="177"/>
      <c r="BB8" s="168">
        <f>BB7+6</f>
        <v>40727</v>
      </c>
      <c r="BC8" s="177"/>
      <c r="BD8" s="168">
        <f>BD7+6</f>
        <v>40734</v>
      </c>
      <c r="BE8" s="177"/>
      <c r="BF8" s="168">
        <f>BF7+6</f>
        <v>40741</v>
      </c>
      <c r="BG8" s="177"/>
      <c r="BH8" s="168">
        <f>BH7+6</f>
        <v>40748</v>
      </c>
      <c r="BI8" s="177"/>
      <c r="BJ8" s="168">
        <f>BJ7+6</f>
        <v>40755</v>
      </c>
      <c r="BK8" s="177"/>
      <c r="BL8" s="168">
        <f>BL7+6</f>
        <v>40762</v>
      </c>
      <c r="BM8" s="177"/>
      <c r="BN8" s="168">
        <f>BN7+6</f>
        <v>40769</v>
      </c>
      <c r="BO8" s="177"/>
      <c r="BP8" s="168">
        <f>BP7+6</f>
        <v>40776</v>
      </c>
      <c r="BQ8" s="177"/>
      <c r="BR8" s="168">
        <f>BR7+6</f>
        <v>40783</v>
      </c>
      <c r="BS8" s="177"/>
      <c r="BT8" s="168">
        <f>BT7+6</f>
        <v>40790</v>
      </c>
      <c r="BU8" s="177"/>
      <c r="BV8" s="168">
        <f>BV7+6</f>
        <v>40797</v>
      </c>
      <c r="BW8" s="177"/>
      <c r="BX8" s="168">
        <f>BX7+6</f>
        <v>40804</v>
      </c>
      <c r="BY8" s="177"/>
      <c r="BZ8" s="168">
        <f>BZ7+6</f>
        <v>40811</v>
      </c>
      <c r="CA8" s="177"/>
      <c r="CB8" s="168">
        <f>CB7+6</f>
        <v>40818</v>
      </c>
      <c r="CC8" s="177"/>
      <c r="CD8" s="168">
        <f>CD7+6</f>
        <v>40825</v>
      </c>
      <c r="CE8" s="177"/>
      <c r="CF8" s="168">
        <f>CF7+6</f>
        <v>40832</v>
      </c>
      <c r="CG8" s="177"/>
      <c r="CH8" s="168">
        <f>CH7+6</f>
        <v>40839</v>
      </c>
      <c r="CI8" s="177"/>
      <c r="CJ8" s="168">
        <f>CJ7+6</f>
        <v>40846</v>
      </c>
      <c r="CK8" s="177"/>
      <c r="CL8" s="168">
        <f>CL7+6</f>
        <v>40853</v>
      </c>
      <c r="CM8" s="177"/>
      <c r="CN8" s="168">
        <f>CN7+6</f>
        <v>40860</v>
      </c>
      <c r="CO8" s="177"/>
      <c r="CP8" s="168">
        <f>CP7+6</f>
        <v>40867</v>
      </c>
      <c r="CQ8" s="177"/>
      <c r="CR8" s="168">
        <f>CR7+6</f>
        <v>40874</v>
      </c>
      <c r="CS8" s="177"/>
      <c r="CT8" s="168">
        <f>CT7+6</f>
        <v>40881</v>
      </c>
      <c r="CU8" s="177"/>
      <c r="CV8" s="168">
        <f>CV7+6</f>
        <v>40888</v>
      </c>
      <c r="CW8" s="177"/>
      <c r="CX8" s="168">
        <f>CX7+6</f>
        <v>40895</v>
      </c>
      <c r="CY8" s="177"/>
      <c r="CZ8" s="168">
        <f>CZ7+6</f>
        <v>40902</v>
      </c>
      <c r="DA8" s="177"/>
      <c r="DB8" s="168">
        <f>DB7+6</f>
        <v>40909</v>
      </c>
      <c r="DC8" s="177"/>
    </row>
    <row r="9" spans="1:107" ht="15.75" x14ac:dyDescent="0.2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  <c r="CV9" s="4" t="s">
        <v>12</v>
      </c>
      <c r="CW9" s="5" t="s">
        <v>13</v>
      </c>
      <c r="CX9" s="4" t="s">
        <v>12</v>
      </c>
      <c r="CY9" s="5" t="s">
        <v>13</v>
      </c>
      <c r="CZ9" s="4" t="s">
        <v>12</v>
      </c>
      <c r="DA9" s="5" t="s">
        <v>13</v>
      </c>
      <c r="DB9" s="4" t="s">
        <v>12</v>
      </c>
      <c r="DC9" s="5" t="s">
        <v>13</v>
      </c>
    </row>
    <row r="10" spans="1:107" ht="15.75" x14ac:dyDescent="0.25">
      <c r="A10" s="3" t="s">
        <v>0</v>
      </c>
      <c r="B10" s="44">
        <v>16.899999999999999</v>
      </c>
      <c r="C10" s="34">
        <v>17.3</v>
      </c>
      <c r="D10" s="44">
        <v>16.8</v>
      </c>
      <c r="E10" s="34">
        <v>17.2</v>
      </c>
      <c r="F10" s="44">
        <v>16.8</v>
      </c>
      <c r="G10" s="34">
        <v>17.399999999999999</v>
      </c>
      <c r="H10" s="44">
        <v>16.600000000000001</v>
      </c>
      <c r="I10" s="34">
        <v>17</v>
      </c>
      <c r="J10" s="44">
        <v>16.600000000000001</v>
      </c>
      <c r="K10" s="34">
        <v>17.100000000000001</v>
      </c>
      <c r="L10" s="44">
        <v>16.5</v>
      </c>
      <c r="M10" s="34">
        <v>17.100000000000001</v>
      </c>
      <c r="N10" s="44">
        <v>16.399999999999999</v>
      </c>
      <c r="O10" s="34">
        <v>17</v>
      </c>
      <c r="P10" s="44">
        <v>16.2</v>
      </c>
      <c r="Q10" s="34">
        <v>16.8</v>
      </c>
      <c r="R10" s="44">
        <v>16.3</v>
      </c>
      <c r="S10" s="34">
        <v>16.8</v>
      </c>
      <c r="T10" s="44">
        <v>16.2</v>
      </c>
      <c r="U10" s="34">
        <v>16.5</v>
      </c>
      <c r="V10" s="44">
        <v>16</v>
      </c>
      <c r="W10" s="34">
        <v>16.3</v>
      </c>
      <c r="X10" s="44">
        <v>15.7</v>
      </c>
      <c r="Y10" s="34">
        <v>16</v>
      </c>
      <c r="Z10" s="44">
        <v>15.2</v>
      </c>
      <c r="AA10" s="34">
        <v>15.7</v>
      </c>
      <c r="AB10" s="44">
        <v>14.9</v>
      </c>
      <c r="AC10" s="34">
        <v>15.4</v>
      </c>
      <c r="AD10" s="44">
        <v>14.5</v>
      </c>
      <c r="AE10" s="34">
        <v>14.8</v>
      </c>
      <c r="AF10" s="47">
        <v>14.5</v>
      </c>
      <c r="AG10" s="48">
        <v>14.8</v>
      </c>
      <c r="AH10" s="47">
        <v>14.6</v>
      </c>
      <c r="AI10" s="48">
        <v>15</v>
      </c>
      <c r="AJ10" s="44">
        <v>14.6</v>
      </c>
      <c r="AK10" s="34">
        <v>15</v>
      </c>
      <c r="AL10" s="44">
        <v>14.7</v>
      </c>
      <c r="AM10" s="34">
        <v>15.1</v>
      </c>
      <c r="AN10" s="44">
        <v>14.7</v>
      </c>
      <c r="AO10" s="34">
        <v>15.3</v>
      </c>
      <c r="AP10" s="44">
        <v>14.8</v>
      </c>
      <c r="AQ10" s="34">
        <v>15.3</v>
      </c>
      <c r="AR10" s="44">
        <v>14.8</v>
      </c>
      <c r="AS10" s="34">
        <v>15.4</v>
      </c>
      <c r="AT10" s="44">
        <v>15.1</v>
      </c>
      <c r="AU10" s="34">
        <v>15.4</v>
      </c>
      <c r="AV10" s="44">
        <v>15.1</v>
      </c>
      <c r="AW10" s="34">
        <v>15.4</v>
      </c>
      <c r="AX10" s="44">
        <v>15.2</v>
      </c>
      <c r="AY10" s="34">
        <v>15.4</v>
      </c>
      <c r="AZ10" s="44">
        <v>15.2</v>
      </c>
      <c r="BA10" s="34">
        <v>15.4</v>
      </c>
      <c r="BB10" s="44">
        <v>15.1</v>
      </c>
      <c r="BC10" s="34">
        <v>15.4</v>
      </c>
      <c r="BD10" s="44">
        <v>15.1</v>
      </c>
      <c r="BE10" s="34">
        <v>15.4</v>
      </c>
      <c r="BF10" s="44">
        <v>15.1</v>
      </c>
      <c r="BG10" s="34">
        <v>15.4</v>
      </c>
      <c r="BH10" s="44">
        <v>15.1</v>
      </c>
      <c r="BI10" s="34">
        <v>15.4</v>
      </c>
      <c r="BJ10" s="44">
        <v>15.1</v>
      </c>
      <c r="BK10" s="34">
        <v>15.4</v>
      </c>
      <c r="BL10" s="44">
        <v>15.1</v>
      </c>
      <c r="BM10" s="34">
        <v>15.5</v>
      </c>
      <c r="BN10" s="44">
        <v>15.1</v>
      </c>
      <c r="BO10" s="34">
        <v>15.5</v>
      </c>
      <c r="BP10" s="44">
        <v>15</v>
      </c>
      <c r="BQ10" s="34">
        <v>15.4</v>
      </c>
      <c r="BR10" s="44">
        <v>15</v>
      </c>
      <c r="BS10" s="34">
        <v>15.4</v>
      </c>
      <c r="BT10" s="44">
        <v>14.7</v>
      </c>
      <c r="BU10" s="34">
        <v>15.2</v>
      </c>
      <c r="BV10" s="44">
        <v>14.7</v>
      </c>
      <c r="BW10" s="34">
        <v>15</v>
      </c>
      <c r="BX10" s="44">
        <v>14.7</v>
      </c>
      <c r="BY10" s="34">
        <v>15</v>
      </c>
      <c r="BZ10" s="44">
        <v>14.7</v>
      </c>
      <c r="CA10" s="34">
        <v>14.9</v>
      </c>
      <c r="CB10" s="44">
        <v>14.7</v>
      </c>
      <c r="CC10" s="34">
        <v>14.8</v>
      </c>
      <c r="CD10" s="44">
        <v>14.7</v>
      </c>
      <c r="CE10" s="34">
        <v>14.8</v>
      </c>
      <c r="CF10" s="64">
        <v>14.9</v>
      </c>
      <c r="CG10" s="65">
        <v>15.2</v>
      </c>
      <c r="CH10" s="44">
        <v>14.9</v>
      </c>
      <c r="CI10" s="34">
        <v>15.2</v>
      </c>
      <c r="CJ10" s="44">
        <v>14.9</v>
      </c>
      <c r="CK10" s="34">
        <v>15.2</v>
      </c>
      <c r="CL10" s="44">
        <v>14.9</v>
      </c>
      <c r="CM10" s="34">
        <v>15.2</v>
      </c>
      <c r="CN10" s="44">
        <v>14.9</v>
      </c>
      <c r="CO10" s="34">
        <v>15.2</v>
      </c>
      <c r="CP10" s="44">
        <v>14.8</v>
      </c>
      <c r="CQ10" s="34">
        <v>15</v>
      </c>
      <c r="CR10" s="44">
        <v>14.8</v>
      </c>
      <c r="CS10" s="34">
        <v>15</v>
      </c>
      <c r="CT10" s="44">
        <v>14.7</v>
      </c>
      <c r="CU10" s="34">
        <v>14.8</v>
      </c>
      <c r="CV10" s="44">
        <v>14.5</v>
      </c>
      <c r="CW10" s="34">
        <v>14.8</v>
      </c>
      <c r="CX10" s="44">
        <v>14.4</v>
      </c>
      <c r="CY10" s="34">
        <v>14.6</v>
      </c>
      <c r="CZ10" s="44">
        <v>14.4</v>
      </c>
      <c r="DA10" s="34">
        <v>14.6</v>
      </c>
      <c r="DB10" s="44">
        <v>14.2</v>
      </c>
      <c r="DC10" s="34">
        <v>14.4</v>
      </c>
    </row>
    <row r="11" spans="1:107" ht="15.75" x14ac:dyDescent="0.25">
      <c r="A11" s="2" t="s">
        <v>1</v>
      </c>
      <c r="B11" s="45">
        <v>16.8</v>
      </c>
      <c r="C11" s="36">
        <v>17.100000000000001</v>
      </c>
      <c r="D11" s="45">
        <v>16.7</v>
      </c>
      <c r="E11" s="36">
        <v>17</v>
      </c>
      <c r="F11" s="45">
        <v>16.7</v>
      </c>
      <c r="G11" s="36">
        <v>17</v>
      </c>
      <c r="H11" s="60">
        <v>16.5</v>
      </c>
      <c r="I11" s="42">
        <v>16.899999999999999</v>
      </c>
      <c r="J11" s="60">
        <v>16.5</v>
      </c>
      <c r="K11" s="42">
        <v>17</v>
      </c>
      <c r="L11" s="60">
        <v>16.5</v>
      </c>
      <c r="M11" s="42">
        <v>17.2</v>
      </c>
      <c r="N11" s="60">
        <v>16.399999999999999</v>
      </c>
      <c r="O11" s="42">
        <v>17.100000000000001</v>
      </c>
      <c r="P11" s="60">
        <v>16.2</v>
      </c>
      <c r="Q11" s="42">
        <v>16.8</v>
      </c>
      <c r="R11" s="60">
        <v>16.3</v>
      </c>
      <c r="S11" s="42">
        <v>16.8</v>
      </c>
      <c r="T11" s="60">
        <v>16.2</v>
      </c>
      <c r="U11" s="42">
        <v>16.5</v>
      </c>
      <c r="V11" s="60">
        <v>16</v>
      </c>
      <c r="W11" s="42">
        <v>16.3</v>
      </c>
      <c r="X11" s="60">
        <v>15.7</v>
      </c>
      <c r="Y11" s="42">
        <v>16</v>
      </c>
      <c r="Z11" s="60">
        <v>15</v>
      </c>
      <c r="AA11" s="42">
        <v>15.7</v>
      </c>
      <c r="AB11" s="60">
        <v>14.7</v>
      </c>
      <c r="AC11" s="42">
        <v>15.4</v>
      </c>
      <c r="AD11" s="60">
        <v>14.2</v>
      </c>
      <c r="AE11" s="42">
        <v>14.8</v>
      </c>
      <c r="AF11" s="61">
        <v>14.2</v>
      </c>
      <c r="AG11" s="54">
        <v>14.8</v>
      </c>
      <c r="AH11" s="61">
        <v>14.4</v>
      </c>
      <c r="AI11" s="54">
        <v>14.9</v>
      </c>
      <c r="AJ11" s="60">
        <v>14.4</v>
      </c>
      <c r="AK11" s="42">
        <v>14.9</v>
      </c>
      <c r="AL11" s="60">
        <v>14.5</v>
      </c>
      <c r="AM11" s="42">
        <v>15</v>
      </c>
      <c r="AN11" s="60">
        <v>14.6</v>
      </c>
      <c r="AO11" s="42">
        <v>15.2</v>
      </c>
      <c r="AP11" s="60">
        <v>14.7</v>
      </c>
      <c r="AQ11" s="42">
        <v>15.2</v>
      </c>
      <c r="AR11" s="60">
        <v>14.7</v>
      </c>
      <c r="AS11" s="42">
        <v>15.3</v>
      </c>
      <c r="AT11" s="60">
        <v>15</v>
      </c>
      <c r="AU11" s="42">
        <v>15.3</v>
      </c>
      <c r="AV11" s="60">
        <v>15</v>
      </c>
      <c r="AW11" s="42">
        <v>15.3</v>
      </c>
      <c r="AX11" s="60">
        <v>15.1</v>
      </c>
      <c r="AY11" s="42">
        <v>15.4</v>
      </c>
      <c r="AZ11" s="60">
        <v>15.1</v>
      </c>
      <c r="BA11" s="42">
        <v>15.4</v>
      </c>
      <c r="BB11" s="60">
        <v>14.9</v>
      </c>
      <c r="BC11" s="42">
        <v>15.3</v>
      </c>
      <c r="BD11" s="60">
        <v>14.9</v>
      </c>
      <c r="BE11" s="42">
        <v>15.3</v>
      </c>
      <c r="BF11" s="60">
        <v>15</v>
      </c>
      <c r="BG11" s="42">
        <v>15.3</v>
      </c>
      <c r="BH11" s="60">
        <v>15</v>
      </c>
      <c r="BI11" s="42">
        <v>15.3</v>
      </c>
      <c r="BJ11" s="60">
        <v>15</v>
      </c>
      <c r="BK11" s="42">
        <v>15.3</v>
      </c>
      <c r="BL11" s="60">
        <v>15</v>
      </c>
      <c r="BM11" s="42">
        <v>15.3</v>
      </c>
      <c r="BN11" s="60">
        <v>15</v>
      </c>
      <c r="BO11" s="42">
        <v>15.3</v>
      </c>
      <c r="BP11" s="60">
        <v>14.9</v>
      </c>
      <c r="BQ11" s="42">
        <v>15.2</v>
      </c>
      <c r="BR11" s="60">
        <v>14.8</v>
      </c>
      <c r="BS11" s="42">
        <v>15.2</v>
      </c>
      <c r="BT11" s="60">
        <v>14.5</v>
      </c>
      <c r="BU11" s="42">
        <v>15.1</v>
      </c>
      <c r="BV11" s="60">
        <v>14.5</v>
      </c>
      <c r="BW11" s="42">
        <v>14.9</v>
      </c>
      <c r="BX11" s="60">
        <v>14.5</v>
      </c>
      <c r="BY11" s="42">
        <v>14.9</v>
      </c>
      <c r="BZ11" s="60">
        <v>14.5</v>
      </c>
      <c r="CA11" s="42">
        <v>14.8</v>
      </c>
      <c r="CB11" s="60">
        <v>14.5</v>
      </c>
      <c r="CC11" s="42">
        <v>14.7</v>
      </c>
      <c r="CD11" s="60">
        <v>14.5</v>
      </c>
      <c r="CE11" s="42">
        <v>14.7</v>
      </c>
      <c r="CF11" s="66">
        <v>14.5</v>
      </c>
      <c r="CG11" s="67">
        <v>14.9</v>
      </c>
      <c r="CH11" s="60">
        <v>14.5</v>
      </c>
      <c r="CI11" s="42">
        <v>14.9</v>
      </c>
      <c r="CJ11" s="60">
        <v>14.6</v>
      </c>
      <c r="CK11" s="42">
        <v>14.9</v>
      </c>
      <c r="CL11" s="60">
        <v>14.6</v>
      </c>
      <c r="CM11" s="42">
        <v>14.9</v>
      </c>
      <c r="CN11" s="60">
        <v>14.6</v>
      </c>
      <c r="CO11" s="42">
        <v>14.9</v>
      </c>
      <c r="CP11" s="60">
        <v>14.5</v>
      </c>
      <c r="CQ11" s="42">
        <v>14.7</v>
      </c>
      <c r="CR11" s="60">
        <v>14.5</v>
      </c>
      <c r="CS11" s="42">
        <v>14.7</v>
      </c>
      <c r="CT11" s="60">
        <v>14.4</v>
      </c>
      <c r="CU11" s="42">
        <v>14.5</v>
      </c>
      <c r="CV11" s="60">
        <v>14.2</v>
      </c>
      <c r="CW11" s="42">
        <v>14.5</v>
      </c>
      <c r="CX11" s="60">
        <v>14.1</v>
      </c>
      <c r="CY11" s="42">
        <v>14.3</v>
      </c>
      <c r="CZ11" s="60">
        <v>14.1</v>
      </c>
      <c r="DA11" s="42">
        <v>14.3</v>
      </c>
      <c r="DB11" s="60">
        <v>13.9</v>
      </c>
      <c r="DC11" s="42">
        <v>14.1</v>
      </c>
    </row>
    <row r="12" spans="1:107" ht="15.75" x14ac:dyDescent="0.25">
      <c r="A12" s="3" t="s">
        <v>2</v>
      </c>
      <c r="B12" s="44">
        <v>18.600000000000001</v>
      </c>
      <c r="C12" s="34">
        <v>18.8</v>
      </c>
      <c r="D12" s="44">
        <v>18.5</v>
      </c>
      <c r="E12" s="34">
        <v>18.7</v>
      </c>
      <c r="F12" s="44">
        <v>18.600000000000001</v>
      </c>
      <c r="G12" s="34">
        <v>18.8</v>
      </c>
      <c r="H12" s="44">
        <v>18.399999999999999</v>
      </c>
      <c r="I12" s="34">
        <v>18.7</v>
      </c>
      <c r="J12" s="44">
        <v>18.5</v>
      </c>
      <c r="K12" s="34">
        <v>18.7</v>
      </c>
      <c r="L12" s="44">
        <v>18.600000000000001</v>
      </c>
      <c r="M12" s="34">
        <v>18.8</v>
      </c>
      <c r="N12" s="44">
        <v>18.5</v>
      </c>
      <c r="O12" s="34">
        <v>18.7</v>
      </c>
      <c r="P12" s="44">
        <v>18.5</v>
      </c>
      <c r="Q12" s="34">
        <v>18.600000000000001</v>
      </c>
      <c r="R12" s="44">
        <v>18.5</v>
      </c>
      <c r="S12" s="34">
        <v>18.600000000000001</v>
      </c>
      <c r="T12" s="44">
        <v>18.399999999999999</v>
      </c>
      <c r="U12" s="34">
        <v>18.5</v>
      </c>
      <c r="V12" s="44">
        <v>18.3</v>
      </c>
      <c r="W12" s="34">
        <v>18.5</v>
      </c>
      <c r="X12" s="44">
        <v>18</v>
      </c>
      <c r="Y12" s="34">
        <v>18.399999999999999</v>
      </c>
      <c r="Z12" s="44">
        <v>17.899999999999999</v>
      </c>
      <c r="AA12" s="34">
        <v>18.3</v>
      </c>
      <c r="AB12" s="44">
        <v>17.5</v>
      </c>
      <c r="AC12" s="34">
        <v>18</v>
      </c>
      <c r="AD12" s="44">
        <v>16.5</v>
      </c>
      <c r="AE12" s="34">
        <v>17.7</v>
      </c>
      <c r="AF12" s="47">
        <v>16.5</v>
      </c>
      <c r="AG12" s="48">
        <v>17.7</v>
      </c>
      <c r="AH12" s="47">
        <v>16.8</v>
      </c>
      <c r="AI12" s="48">
        <v>17.399999999999999</v>
      </c>
      <c r="AJ12" s="44">
        <v>16.8</v>
      </c>
      <c r="AK12" s="34">
        <v>17.399999999999999</v>
      </c>
      <c r="AL12" s="44">
        <v>17</v>
      </c>
      <c r="AM12" s="34">
        <v>17.399999999999999</v>
      </c>
      <c r="AN12" s="44">
        <v>17</v>
      </c>
      <c r="AO12" s="34">
        <v>17.399999999999999</v>
      </c>
      <c r="AP12" s="44">
        <v>17.2</v>
      </c>
      <c r="AQ12" s="34">
        <v>17.399999999999999</v>
      </c>
      <c r="AR12" s="44">
        <v>17.2</v>
      </c>
      <c r="AS12" s="34">
        <v>17.399999999999999</v>
      </c>
      <c r="AT12" s="44">
        <v>17.2</v>
      </c>
      <c r="AU12" s="34">
        <v>17.399999999999999</v>
      </c>
      <c r="AV12" s="44">
        <v>17.2</v>
      </c>
      <c r="AW12" s="34">
        <v>17.399999999999999</v>
      </c>
      <c r="AX12" s="44">
        <v>17.2</v>
      </c>
      <c r="AY12" s="34">
        <v>17.399999999999999</v>
      </c>
      <c r="AZ12" s="44">
        <v>17.2</v>
      </c>
      <c r="BA12" s="34">
        <v>17.399999999999999</v>
      </c>
      <c r="BB12" s="44">
        <v>17.2</v>
      </c>
      <c r="BC12" s="34">
        <v>17.399999999999999</v>
      </c>
      <c r="BD12" s="44">
        <v>17.2</v>
      </c>
      <c r="BE12" s="34">
        <v>17.399999999999999</v>
      </c>
      <c r="BF12" s="44">
        <v>17.2</v>
      </c>
      <c r="BG12" s="34">
        <v>17.399999999999999</v>
      </c>
      <c r="BH12" s="44">
        <v>17.2</v>
      </c>
      <c r="BI12" s="34">
        <v>17.399999999999999</v>
      </c>
      <c r="BJ12" s="44">
        <v>17.2</v>
      </c>
      <c r="BK12" s="34">
        <v>17.399999999999999</v>
      </c>
      <c r="BL12" s="44">
        <v>17.2</v>
      </c>
      <c r="BM12" s="34">
        <v>17.399999999999999</v>
      </c>
      <c r="BN12" s="44">
        <v>17.2</v>
      </c>
      <c r="BO12" s="34">
        <v>17.399999999999999</v>
      </c>
      <c r="BP12" s="44">
        <v>17</v>
      </c>
      <c r="BQ12" s="34">
        <v>17.3</v>
      </c>
      <c r="BR12" s="44">
        <v>17.100000000000001</v>
      </c>
      <c r="BS12" s="34">
        <v>17.399999999999999</v>
      </c>
      <c r="BT12" s="44">
        <v>17.2</v>
      </c>
      <c r="BU12" s="34">
        <v>17.399999999999999</v>
      </c>
      <c r="BV12" s="44">
        <v>17.2</v>
      </c>
      <c r="BW12" s="34">
        <v>17.399999999999999</v>
      </c>
      <c r="BX12" s="44">
        <v>17.3</v>
      </c>
      <c r="BY12" s="34">
        <v>17.5</v>
      </c>
      <c r="BZ12" s="44">
        <v>17.3</v>
      </c>
      <c r="CA12" s="34">
        <v>17.5</v>
      </c>
      <c r="CB12" s="44">
        <v>17.3</v>
      </c>
      <c r="CC12" s="34">
        <v>17.5</v>
      </c>
      <c r="CD12" s="44">
        <v>17.3</v>
      </c>
      <c r="CE12" s="34">
        <v>17.5</v>
      </c>
      <c r="CF12" s="64">
        <v>17.3</v>
      </c>
      <c r="CG12" s="65">
        <v>17.5</v>
      </c>
      <c r="CH12" s="44">
        <v>17.3</v>
      </c>
      <c r="CI12" s="34">
        <v>17.5</v>
      </c>
      <c r="CJ12" s="44">
        <v>17.3</v>
      </c>
      <c r="CK12" s="34">
        <v>17.5</v>
      </c>
      <c r="CL12" s="44">
        <v>17.3</v>
      </c>
      <c r="CM12" s="34">
        <v>17.5</v>
      </c>
      <c r="CN12" s="44">
        <v>17.3</v>
      </c>
      <c r="CO12" s="34">
        <v>17.5</v>
      </c>
      <c r="CP12" s="44">
        <v>17.2</v>
      </c>
      <c r="CQ12" s="34">
        <v>17.399999999999999</v>
      </c>
      <c r="CR12" s="44">
        <v>17.2</v>
      </c>
      <c r="CS12" s="34">
        <v>17.399999999999999</v>
      </c>
      <c r="CT12" s="44">
        <v>17.2</v>
      </c>
      <c r="CU12" s="34">
        <v>17.399999999999999</v>
      </c>
      <c r="CV12" s="44">
        <v>17.100000000000001</v>
      </c>
      <c r="CW12" s="34">
        <v>17.3</v>
      </c>
      <c r="CX12" s="44">
        <v>17</v>
      </c>
      <c r="CY12" s="34">
        <v>17.2</v>
      </c>
      <c r="CZ12" s="44">
        <v>17</v>
      </c>
      <c r="DA12" s="34">
        <v>17.2</v>
      </c>
      <c r="DB12" s="44">
        <v>16.8</v>
      </c>
      <c r="DC12" s="34">
        <v>17</v>
      </c>
    </row>
    <row r="13" spans="1:107" s="43" customFormat="1" ht="15.75" x14ac:dyDescent="0.25">
      <c r="A13" s="37" t="s">
        <v>4</v>
      </c>
      <c r="B13" s="45">
        <v>18.3</v>
      </c>
      <c r="C13" s="36">
        <v>18.7</v>
      </c>
      <c r="D13" s="45">
        <v>18.2</v>
      </c>
      <c r="E13" s="36">
        <v>18.600000000000001</v>
      </c>
      <c r="F13" s="45">
        <v>18.3</v>
      </c>
      <c r="G13" s="36">
        <v>18.7</v>
      </c>
      <c r="H13" s="45">
        <v>18.3</v>
      </c>
      <c r="I13" s="36">
        <v>18.5</v>
      </c>
      <c r="J13" s="45">
        <v>18.3</v>
      </c>
      <c r="K13" s="36">
        <v>18.5</v>
      </c>
      <c r="L13" s="45">
        <v>18.399999999999999</v>
      </c>
      <c r="M13" s="36">
        <v>18.600000000000001</v>
      </c>
      <c r="N13" s="45">
        <v>18.399999999999999</v>
      </c>
      <c r="O13" s="36">
        <v>18.5</v>
      </c>
      <c r="P13" s="45">
        <v>18.399999999999999</v>
      </c>
      <c r="Q13" s="36">
        <v>18.5</v>
      </c>
      <c r="R13" s="45">
        <v>18.399999999999999</v>
      </c>
      <c r="S13" s="36">
        <v>18.5</v>
      </c>
      <c r="T13" s="45">
        <v>18.3</v>
      </c>
      <c r="U13" s="36">
        <v>18.399999999999999</v>
      </c>
      <c r="V13" s="45">
        <v>18.2</v>
      </c>
      <c r="W13" s="36">
        <v>18.399999999999999</v>
      </c>
      <c r="X13" s="45">
        <v>18</v>
      </c>
      <c r="Y13" s="36">
        <v>18.3</v>
      </c>
      <c r="Z13" s="45">
        <v>17.899999999999999</v>
      </c>
      <c r="AA13" s="36">
        <v>18.2</v>
      </c>
      <c r="AB13" s="45">
        <v>17.5</v>
      </c>
      <c r="AC13" s="36">
        <v>17.899999999999999</v>
      </c>
      <c r="AD13" s="45">
        <v>16.5</v>
      </c>
      <c r="AE13" s="36">
        <v>17.5</v>
      </c>
      <c r="AF13" s="49">
        <v>16.5</v>
      </c>
      <c r="AG13" s="50">
        <v>17.5</v>
      </c>
      <c r="AH13" s="49">
        <v>16.7</v>
      </c>
      <c r="AI13" s="50">
        <v>17.3</v>
      </c>
      <c r="AJ13" s="45">
        <v>16.7</v>
      </c>
      <c r="AK13" s="36">
        <v>17.3</v>
      </c>
      <c r="AL13" s="45">
        <v>16.899999999999999</v>
      </c>
      <c r="AM13" s="36">
        <v>17.3</v>
      </c>
      <c r="AN13" s="45">
        <v>16.899999999999999</v>
      </c>
      <c r="AO13" s="36">
        <v>17.3</v>
      </c>
      <c r="AP13" s="45">
        <v>16.899999999999999</v>
      </c>
      <c r="AQ13" s="36">
        <v>17.3</v>
      </c>
      <c r="AR13" s="45">
        <v>17</v>
      </c>
      <c r="AS13" s="36">
        <v>17.3</v>
      </c>
      <c r="AT13" s="45">
        <v>17</v>
      </c>
      <c r="AU13" s="36">
        <v>17.3</v>
      </c>
      <c r="AV13" s="45">
        <v>17</v>
      </c>
      <c r="AW13" s="36">
        <v>17.3</v>
      </c>
      <c r="AX13" s="45">
        <v>17</v>
      </c>
      <c r="AY13" s="36">
        <v>17.3</v>
      </c>
      <c r="AZ13" s="45">
        <v>17</v>
      </c>
      <c r="BA13" s="36">
        <v>17.3</v>
      </c>
      <c r="BB13" s="45">
        <v>17</v>
      </c>
      <c r="BC13" s="36">
        <v>17.3</v>
      </c>
      <c r="BD13" s="45">
        <v>17</v>
      </c>
      <c r="BE13" s="36">
        <v>17.3</v>
      </c>
      <c r="BF13" s="45">
        <v>17</v>
      </c>
      <c r="BG13" s="36">
        <v>17.3</v>
      </c>
      <c r="BH13" s="45">
        <v>17</v>
      </c>
      <c r="BI13" s="36">
        <v>17.3</v>
      </c>
      <c r="BJ13" s="45">
        <v>17</v>
      </c>
      <c r="BK13" s="36">
        <v>17.3</v>
      </c>
      <c r="BL13" s="45">
        <v>17</v>
      </c>
      <c r="BM13" s="36">
        <v>17.3</v>
      </c>
      <c r="BN13" s="45">
        <v>17</v>
      </c>
      <c r="BO13" s="36">
        <v>17.3</v>
      </c>
      <c r="BP13" s="45">
        <v>17</v>
      </c>
      <c r="BQ13" s="36">
        <v>17.2</v>
      </c>
      <c r="BR13" s="45">
        <v>17.100000000000001</v>
      </c>
      <c r="BS13" s="36">
        <v>17.3</v>
      </c>
      <c r="BT13" s="45">
        <v>17.2</v>
      </c>
      <c r="BU13" s="36">
        <v>17.5</v>
      </c>
      <c r="BV13" s="45">
        <v>17.2</v>
      </c>
      <c r="BW13" s="36">
        <v>17.5</v>
      </c>
      <c r="BX13" s="45">
        <v>17.3</v>
      </c>
      <c r="BY13" s="36">
        <v>17.5</v>
      </c>
      <c r="BZ13" s="45">
        <v>17.3</v>
      </c>
      <c r="CA13" s="36">
        <v>17.5</v>
      </c>
      <c r="CB13" s="45">
        <v>17.3</v>
      </c>
      <c r="CC13" s="36">
        <v>17.5</v>
      </c>
      <c r="CD13" s="45">
        <v>17.3</v>
      </c>
      <c r="CE13" s="36">
        <v>17.5</v>
      </c>
      <c r="CF13" s="68">
        <v>17.2</v>
      </c>
      <c r="CG13" s="69">
        <v>17.399999999999999</v>
      </c>
      <c r="CH13" s="45">
        <v>17.2</v>
      </c>
      <c r="CI13" s="36">
        <v>17.399999999999999</v>
      </c>
      <c r="CJ13" s="45">
        <v>17.3</v>
      </c>
      <c r="CK13" s="36">
        <v>17.5</v>
      </c>
      <c r="CL13" s="45">
        <v>17.3</v>
      </c>
      <c r="CM13" s="36">
        <v>17.5</v>
      </c>
      <c r="CN13" s="45">
        <v>17.3</v>
      </c>
      <c r="CO13" s="36">
        <v>17.5</v>
      </c>
      <c r="CP13" s="45">
        <v>17.100000000000001</v>
      </c>
      <c r="CQ13" s="36">
        <v>17.5</v>
      </c>
      <c r="CR13" s="45">
        <v>17.100000000000001</v>
      </c>
      <c r="CS13" s="36">
        <v>17.5</v>
      </c>
      <c r="CT13" s="45">
        <v>17.100000000000001</v>
      </c>
      <c r="CU13" s="36">
        <v>17.5</v>
      </c>
      <c r="CV13" s="45">
        <v>17</v>
      </c>
      <c r="CW13" s="36">
        <v>17.3</v>
      </c>
      <c r="CX13" s="45">
        <v>17</v>
      </c>
      <c r="CY13" s="36">
        <v>17.2</v>
      </c>
      <c r="CZ13" s="45">
        <v>17</v>
      </c>
      <c r="DA13" s="36">
        <v>17.2</v>
      </c>
      <c r="DB13" s="45">
        <v>16.8</v>
      </c>
      <c r="DC13" s="36">
        <v>17.100000000000001</v>
      </c>
    </row>
    <row r="14" spans="1:107" ht="15.75" x14ac:dyDescent="0.25">
      <c r="A14" s="3" t="s">
        <v>5</v>
      </c>
      <c r="B14" s="44">
        <v>11.5</v>
      </c>
      <c r="C14" s="34">
        <v>12.3</v>
      </c>
      <c r="D14" s="44">
        <v>11.3</v>
      </c>
      <c r="E14" s="34">
        <v>12.1</v>
      </c>
      <c r="F14" s="44">
        <v>11.2</v>
      </c>
      <c r="G14" s="34">
        <v>12.2</v>
      </c>
      <c r="H14" s="44">
        <v>11.1</v>
      </c>
      <c r="I14" s="34">
        <v>12.1</v>
      </c>
      <c r="J14" s="44">
        <v>11.7</v>
      </c>
      <c r="K14" s="34">
        <v>12</v>
      </c>
      <c r="L14" s="44">
        <v>11.6</v>
      </c>
      <c r="M14" s="34">
        <v>12</v>
      </c>
      <c r="N14" s="44">
        <v>11.5</v>
      </c>
      <c r="O14" s="34">
        <v>12</v>
      </c>
      <c r="P14" s="44">
        <v>11.6</v>
      </c>
      <c r="Q14" s="34">
        <v>12.2</v>
      </c>
      <c r="R14" s="44">
        <v>11.5</v>
      </c>
      <c r="S14" s="34">
        <v>12.2</v>
      </c>
      <c r="T14" s="44">
        <v>11.3</v>
      </c>
      <c r="U14" s="34">
        <v>11.9</v>
      </c>
      <c r="V14" s="44">
        <v>11.3</v>
      </c>
      <c r="W14" s="34">
        <v>11.9</v>
      </c>
      <c r="X14" s="44">
        <v>11.3</v>
      </c>
      <c r="Y14" s="34">
        <v>11.9</v>
      </c>
      <c r="Z14" s="44">
        <v>11.3</v>
      </c>
      <c r="AA14" s="34">
        <v>11.7</v>
      </c>
      <c r="AB14" s="44">
        <v>11.3</v>
      </c>
      <c r="AC14" s="34">
        <v>11.7</v>
      </c>
      <c r="AD14" s="44">
        <v>11.2</v>
      </c>
      <c r="AE14" s="34">
        <v>11.5</v>
      </c>
      <c r="AF14" s="47">
        <v>11.2</v>
      </c>
      <c r="AG14" s="48">
        <v>11.5</v>
      </c>
      <c r="AH14" s="47">
        <v>11.2</v>
      </c>
      <c r="AI14" s="48">
        <v>11.5</v>
      </c>
      <c r="AJ14" s="44">
        <v>11.2</v>
      </c>
      <c r="AK14" s="34">
        <v>11.5</v>
      </c>
      <c r="AL14" s="44">
        <v>11.2</v>
      </c>
      <c r="AM14" s="34">
        <v>11.5</v>
      </c>
      <c r="AN14" s="44">
        <v>11</v>
      </c>
      <c r="AO14" s="34">
        <v>11.3</v>
      </c>
      <c r="AP14" s="44">
        <v>10.8</v>
      </c>
      <c r="AQ14" s="34">
        <v>11.5</v>
      </c>
      <c r="AR14" s="44">
        <v>11</v>
      </c>
      <c r="AS14" s="34">
        <v>11.6</v>
      </c>
      <c r="AT14" s="44">
        <v>11.2</v>
      </c>
      <c r="AU14" s="34">
        <v>12</v>
      </c>
      <c r="AV14" s="44">
        <v>11.2</v>
      </c>
      <c r="AW14" s="34">
        <v>12</v>
      </c>
      <c r="AX14" s="44">
        <v>11.1</v>
      </c>
      <c r="AY14" s="34">
        <v>11.9</v>
      </c>
      <c r="AZ14" s="44">
        <v>11</v>
      </c>
      <c r="BA14" s="34">
        <v>11.9</v>
      </c>
      <c r="BB14" s="44">
        <v>11.3</v>
      </c>
      <c r="BC14" s="34">
        <v>12.1</v>
      </c>
      <c r="BD14" s="44">
        <v>11.2</v>
      </c>
      <c r="BE14" s="34">
        <v>12.3</v>
      </c>
      <c r="BF14" s="44">
        <v>11.5</v>
      </c>
      <c r="BG14" s="34">
        <v>12.3</v>
      </c>
      <c r="BH14" s="44">
        <v>11.5</v>
      </c>
      <c r="BI14" s="34">
        <v>12.3</v>
      </c>
      <c r="BJ14" s="44">
        <v>11.3</v>
      </c>
      <c r="BK14" s="34">
        <v>12.5</v>
      </c>
      <c r="BL14" s="44">
        <v>11.3</v>
      </c>
      <c r="BM14" s="34">
        <v>12.3</v>
      </c>
      <c r="BN14" s="44">
        <v>11.3</v>
      </c>
      <c r="BO14" s="34">
        <v>12.3</v>
      </c>
      <c r="BP14" s="44">
        <v>11.1</v>
      </c>
      <c r="BQ14" s="34">
        <v>12.3</v>
      </c>
      <c r="BR14" s="44">
        <v>11.1</v>
      </c>
      <c r="BS14" s="34">
        <v>12</v>
      </c>
      <c r="BT14" s="44">
        <v>10.6</v>
      </c>
      <c r="BU14" s="34">
        <v>12</v>
      </c>
      <c r="BV14" s="44">
        <v>9.8000000000000007</v>
      </c>
      <c r="BW14" s="34">
        <v>11.5</v>
      </c>
      <c r="BX14" s="44">
        <v>9.6</v>
      </c>
      <c r="BY14" s="34">
        <v>11.3</v>
      </c>
      <c r="BZ14" s="44">
        <v>9.3000000000000007</v>
      </c>
      <c r="CA14" s="34">
        <v>11.3</v>
      </c>
      <c r="CB14" s="44">
        <v>9.8000000000000007</v>
      </c>
      <c r="CC14" s="34">
        <v>10.8</v>
      </c>
      <c r="CD14" s="44">
        <v>9.6</v>
      </c>
      <c r="CE14" s="34">
        <v>10.7</v>
      </c>
      <c r="CF14" s="64">
        <v>9.6</v>
      </c>
      <c r="CG14" s="65">
        <v>10.7</v>
      </c>
      <c r="CH14" s="44">
        <v>9.6</v>
      </c>
      <c r="CI14" s="34">
        <v>10.7</v>
      </c>
      <c r="CJ14" s="44">
        <v>9.3000000000000007</v>
      </c>
      <c r="CK14" s="34">
        <v>11</v>
      </c>
      <c r="CL14" s="44">
        <v>9.3000000000000007</v>
      </c>
      <c r="CM14" s="34">
        <v>10.5</v>
      </c>
      <c r="CN14" s="44">
        <v>9.3000000000000007</v>
      </c>
      <c r="CO14" s="34">
        <v>10.5</v>
      </c>
      <c r="CP14" s="44">
        <v>9.4</v>
      </c>
      <c r="CQ14" s="34">
        <v>9.9</v>
      </c>
      <c r="CR14" s="44">
        <v>9.4</v>
      </c>
      <c r="CS14" s="34">
        <v>9.9</v>
      </c>
      <c r="CT14" s="44">
        <v>9.4</v>
      </c>
      <c r="CU14" s="34">
        <v>9.9</v>
      </c>
      <c r="CV14" s="44">
        <v>9</v>
      </c>
      <c r="CW14" s="34">
        <v>9.6999999999999993</v>
      </c>
      <c r="CX14" s="44">
        <v>9.1999999999999993</v>
      </c>
      <c r="CY14" s="34">
        <v>9.6999999999999993</v>
      </c>
      <c r="CZ14" s="44">
        <v>8.6999999999999993</v>
      </c>
      <c r="DA14" s="34">
        <v>9.6999999999999993</v>
      </c>
      <c r="DB14" s="44">
        <v>9.1</v>
      </c>
      <c r="DC14" s="34">
        <v>9.6999999999999993</v>
      </c>
    </row>
    <row r="15" spans="1:107" ht="15.75" x14ac:dyDescent="0.25">
      <c r="A15" s="2" t="s">
        <v>6</v>
      </c>
      <c r="B15" s="45">
        <v>11.4</v>
      </c>
      <c r="C15" s="36">
        <v>12.2</v>
      </c>
      <c r="D15" s="45">
        <v>11.2</v>
      </c>
      <c r="E15" s="36">
        <v>12</v>
      </c>
      <c r="F15" s="45">
        <v>11.1</v>
      </c>
      <c r="G15" s="36">
        <v>12.1</v>
      </c>
      <c r="H15" s="45">
        <v>11</v>
      </c>
      <c r="I15" s="36">
        <v>11.9</v>
      </c>
      <c r="J15" s="45">
        <v>11.6</v>
      </c>
      <c r="K15" s="36">
        <v>11.8</v>
      </c>
      <c r="L15" s="45">
        <v>11.3</v>
      </c>
      <c r="M15" s="36">
        <v>12</v>
      </c>
      <c r="N15" s="45">
        <v>11.2</v>
      </c>
      <c r="O15" s="36">
        <v>11.8</v>
      </c>
      <c r="P15" s="45">
        <v>11.3</v>
      </c>
      <c r="Q15" s="36">
        <v>12</v>
      </c>
      <c r="R15" s="45">
        <v>11.2</v>
      </c>
      <c r="S15" s="36">
        <v>12</v>
      </c>
      <c r="T15" s="45">
        <v>11</v>
      </c>
      <c r="U15" s="36">
        <v>11.7</v>
      </c>
      <c r="V15" s="45">
        <v>10.9</v>
      </c>
      <c r="W15" s="36">
        <v>11.7</v>
      </c>
      <c r="X15" s="45">
        <v>10.9</v>
      </c>
      <c r="Y15" s="36">
        <v>11.7</v>
      </c>
      <c r="Z15" s="45">
        <v>10.199999999999999</v>
      </c>
      <c r="AA15" s="36">
        <v>11.9</v>
      </c>
      <c r="AB15" s="45">
        <v>10.9</v>
      </c>
      <c r="AC15" s="36">
        <v>11.7</v>
      </c>
      <c r="AD15" s="45">
        <v>11</v>
      </c>
      <c r="AE15" s="36">
        <v>11.5</v>
      </c>
      <c r="AF15" s="49">
        <v>11</v>
      </c>
      <c r="AG15" s="50">
        <v>11.5</v>
      </c>
      <c r="AH15" s="49">
        <v>11</v>
      </c>
      <c r="AI15" s="50">
        <v>11.5</v>
      </c>
      <c r="AJ15" s="45">
        <v>11</v>
      </c>
      <c r="AK15" s="36">
        <v>11.5</v>
      </c>
      <c r="AL15" s="45">
        <v>11</v>
      </c>
      <c r="AM15" s="36">
        <v>11.5</v>
      </c>
      <c r="AN15" s="45">
        <v>10.8</v>
      </c>
      <c r="AO15" s="36">
        <v>11.2</v>
      </c>
      <c r="AP15" s="45">
        <v>10.6</v>
      </c>
      <c r="AQ15" s="36">
        <v>11.4</v>
      </c>
      <c r="AR15" s="45">
        <v>10.9</v>
      </c>
      <c r="AS15" s="36">
        <v>11.4</v>
      </c>
      <c r="AT15" s="45">
        <v>11</v>
      </c>
      <c r="AU15" s="36">
        <v>11.7</v>
      </c>
      <c r="AV15" s="45">
        <v>11</v>
      </c>
      <c r="AW15" s="36">
        <v>11.7</v>
      </c>
      <c r="AX15" s="45">
        <v>10.9</v>
      </c>
      <c r="AY15" s="36">
        <v>11.6</v>
      </c>
      <c r="AZ15" s="45">
        <v>10.9</v>
      </c>
      <c r="BA15" s="36">
        <v>11.8</v>
      </c>
      <c r="BB15" s="45">
        <v>11.2</v>
      </c>
      <c r="BC15" s="36">
        <v>12</v>
      </c>
      <c r="BD15" s="45">
        <v>11.1</v>
      </c>
      <c r="BE15" s="36">
        <v>12.2</v>
      </c>
      <c r="BF15" s="45">
        <v>11.4</v>
      </c>
      <c r="BG15" s="36">
        <v>12</v>
      </c>
      <c r="BH15" s="45">
        <v>11.4</v>
      </c>
      <c r="BI15" s="36">
        <v>12</v>
      </c>
      <c r="BJ15" s="45">
        <v>11.2</v>
      </c>
      <c r="BK15" s="36">
        <v>12.3</v>
      </c>
      <c r="BL15" s="45">
        <v>11.2</v>
      </c>
      <c r="BM15" s="36">
        <v>12</v>
      </c>
      <c r="BN15" s="45">
        <v>11.2</v>
      </c>
      <c r="BO15" s="36">
        <v>12</v>
      </c>
      <c r="BP15" s="45">
        <v>11</v>
      </c>
      <c r="BQ15" s="36">
        <v>12</v>
      </c>
      <c r="BR15" s="45">
        <v>11</v>
      </c>
      <c r="BS15" s="36">
        <v>11.5</v>
      </c>
      <c r="BT15" s="45">
        <v>10.5</v>
      </c>
      <c r="BU15" s="36">
        <v>11.5</v>
      </c>
      <c r="BV15" s="45">
        <v>9.6999999999999993</v>
      </c>
      <c r="BW15" s="36">
        <v>11.1</v>
      </c>
      <c r="BX15" s="45">
        <v>9.5</v>
      </c>
      <c r="BY15" s="36">
        <v>10.9</v>
      </c>
      <c r="BZ15" s="45">
        <v>8.6999999999999993</v>
      </c>
      <c r="CA15" s="36">
        <v>10.5</v>
      </c>
      <c r="CB15" s="45">
        <v>9.1999999999999993</v>
      </c>
      <c r="CC15" s="36">
        <v>10</v>
      </c>
      <c r="CD15" s="45">
        <v>9</v>
      </c>
      <c r="CE15" s="36">
        <v>9.9</v>
      </c>
      <c r="CF15" s="68">
        <v>9</v>
      </c>
      <c r="CG15" s="69">
        <v>9.9</v>
      </c>
      <c r="CH15" s="45">
        <v>9</v>
      </c>
      <c r="CI15" s="36">
        <v>9.9</v>
      </c>
      <c r="CJ15" s="45">
        <v>8.6999999999999993</v>
      </c>
      <c r="CK15" s="36">
        <v>10.3</v>
      </c>
      <c r="CL15" s="45">
        <v>8.6999999999999993</v>
      </c>
      <c r="CM15" s="36">
        <v>9.8000000000000007</v>
      </c>
      <c r="CN15" s="45">
        <v>8.6999999999999993</v>
      </c>
      <c r="CO15" s="36">
        <v>9.8000000000000007</v>
      </c>
      <c r="CP15" s="45">
        <v>8.8000000000000007</v>
      </c>
      <c r="CQ15" s="36">
        <v>9.5</v>
      </c>
      <c r="CR15" s="45">
        <v>8.8000000000000007</v>
      </c>
      <c r="CS15" s="36">
        <v>9.5</v>
      </c>
      <c r="CT15" s="45">
        <v>9.3000000000000007</v>
      </c>
      <c r="CU15" s="36">
        <v>9.6999999999999993</v>
      </c>
      <c r="CV15" s="45">
        <v>8.6999999999999993</v>
      </c>
      <c r="CW15" s="36">
        <v>9.6</v>
      </c>
      <c r="CX15" s="45">
        <v>9</v>
      </c>
      <c r="CY15" s="36">
        <v>9.6</v>
      </c>
      <c r="CZ15" s="45">
        <v>8.3000000000000007</v>
      </c>
      <c r="DA15" s="36">
        <v>9.6</v>
      </c>
      <c r="DB15" s="45">
        <v>8.6999999999999993</v>
      </c>
      <c r="DC15" s="36">
        <v>9.6</v>
      </c>
    </row>
    <row r="16" spans="1:107" ht="15.75" x14ac:dyDescent="0.25">
      <c r="A16" s="3" t="s">
        <v>7</v>
      </c>
      <c r="B16" s="44">
        <v>8.8000000000000007</v>
      </c>
      <c r="C16" s="34">
        <v>10</v>
      </c>
      <c r="D16" s="44">
        <v>8.8000000000000007</v>
      </c>
      <c r="E16" s="34">
        <v>10</v>
      </c>
      <c r="F16" s="44">
        <v>8.8000000000000007</v>
      </c>
      <c r="G16" s="34">
        <v>10</v>
      </c>
      <c r="H16" s="44">
        <v>8.8000000000000007</v>
      </c>
      <c r="I16" s="34">
        <v>10</v>
      </c>
      <c r="J16" s="44">
        <v>8.8000000000000007</v>
      </c>
      <c r="K16" s="34">
        <v>10.4</v>
      </c>
      <c r="L16" s="44">
        <v>8.8000000000000007</v>
      </c>
      <c r="M16" s="34">
        <v>10.5</v>
      </c>
      <c r="N16" s="44">
        <v>8.8000000000000007</v>
      </c>
      <c r="O16" s="34">
        <v>10.4</v>
      </c>
      <c r="P16" s="44">
        <v>8.8000000000000007</v>
      </c>
      <c r="Q16" s="34">
        <v>10.5</v>
      </c>
      <c r="R16" s="44">
        <v>8.8000000000000007</v>
      </c>
      <c r="S16" s="34">
        <v>10.5</v>
      </c>
      <c r="T16" s="44">
        <v>8.6999999999999993</v>
      </c>
      <c r="U16" s="34">
        <v>10.4</v>
      </c>
      <c r="V16" s="44">
        <v>8.6999999999999993</v>
      </c>
      <c r="W16" s="34">
        <v>10.3</v>
      </c>
      <c r="X16" s="44">
        <v>8.6999999999999993</v>
      </c>
      <c r="Y16" s="34">
        <v>10.3</v>
      </c>
      <c r="Z16" s="44">
        <v>8.6999999999999993</v>
      </c>
      <c r="AA16" s="34">
        <v>10.3</v>
      </c>
      <c r="AB16" s="44">
        <v>8.6999999999999993</v>
      </c>
      <c r="AC16" s="34">
        <v>10.3</v>
      </c>
      <c r="AD16" s="44">
        <v>8.6999999999999993</v>
      </c>
      <c r="AE16" s="34">
        <v>10.3</v>
      </c>
      <c r="AF16" s="47">
        <v>8.6999999999999993</v>
      </c>
      <c r="AG16" s="48">
        <v>10.3</v>
      </c>
      <c r="AH16" s="47">
        <v>8.6999999999999993</v>
      </c>
      <c r="AI16" s="48">
        <v>10.3</v>
      </c>
      <c r="AJ16" s="44">
        <v>8.6999999999999993</v>
      </c>
      <c r="AK16" s="34">
        <v>10.3</v>
      </c>
      <c r="AL16" s="44">
        <v>8.6999999999999993</v>
      </c>
      <c r="AM16" s="34">
        <v>10.3</v>
      </c>
      <c r="AN16" s="44">
        <v>8.5</v>
      </c>
      <c r="AO16" s="34">
        <v>10.199999999999999</v>
      </c>
      <c r="AP16" s="44">
        <v>8.5</v>
      </c>
      <c r="AQ16" s="34">
        <v>10</v>
      </c>
      <c r="AR16" s="44">
        <v>8.5</v>
      </c>
      <c r="AS16" s="34">
        <v>10</v>
      </c>
      <c r="AT16" s="44">
        <v>8.5</v>
      </c>
      <c r="AU16" s="34">
        <v>10</v>
      </c>
      <c r="AV16" s="44">
        <v>8.5</v>
      </c>
      <c r="AW16" s="34">
        <v>10</v>
      </c>
      <c r="AX16" s="44">
        <v>8.5</v>
      </c>
      <c r="AY16" s="34">
        <v>10.199999999999999</v>
      </c>
      <c r="AZ16" s="44">
        <v>8.5</v>
      </c>
      <c r="BA16" s="34">
        <v>10.199999999999999</v>
      </c>
      <c r="BB16" s="44">
        <v>8.5</v>
      </c>
      <c r="BC16" s="34">
        <v>10.5</v>
      </c>
      <c r="BD16" s="44">
        <v>8.5</v>
      </c>
      <c r="BE16" s="34">
        <v>10.5</v>
      </c>
      <c r="BF16" s="44">
        <v>8.5</v>
      </c>
      <c r="BG16" s="34">
        <v>10.5</v>
      </c>
      <c r="BH16" s="44">
        <v>8.5</v>
      </c>
      <c r="BI16" s="34">
        <v>10.5</v>
      </c>
      <c r="BJ16" s="44">
        <v>8.5</v>
      </c>
      <c r="BK16" s="34">
        <v>10.5</v>
      </c>
      <c r="BL16" s="44">
        <v>8.5</v>
      </c>
      <c r="BM16" s="34">
        <v>10.5</v>
      </c>
      <c r="BN16" s="44">
        <v>8.5</v>
      </c>
      <c r="BO16" s="34">
        <v>10.5</v>
      </c>
      <c r="BP16" s="44">
        <v>8.5</v>
      </c>
      <c r="BQ16" s="34">
        <v>10.4</v>
      </c>
      <c r="BR16" s="44">
        <v>8.5</v>
      </c>
      <c r="BS16" s="34">
        <v>10.3</v>
      </c>
      <c r="BT16" s="44">
        <v>8.5</v>
      </c>
      <c r="BU16" s="34">
        <v>10.3</v>
      </c>
      <c r="BV16" s="44">
        <v>8.1999999999999993</v>
      </c>
      <c r="BW16" s="34">
        <v>9</v>
      </c>
      <c r="BX16" s="44">
        <v>8.1999999999999993</v>
      </c>
      <c r="BY16" s="34">
        <v>9</v>
      </c>
      <c r="BZ16" s="44">
        <v>8.1999999999999993</v>
      </c>
      <c r="CA16" s="34">
        <v>8.6999999999999993</v>
      </c>
      <c r="CB16" s="44">
        <v>8.1999999999999993</v>
      </c>
      <c r="CC16" s="34">
        <v>8.6999999999999993</v>
      </c>
      <c r="CD16" s="44">
        <v>8.1999999999999993</v>
      </c>
      <c r="CE16" s="34">
        <v>8.6</v>
      </c>
      <c r="CF16" s="64">
        <v>8.1999999999999993</v>
      </c>
      <c r="CG16" s="65">
        <v>8.6</v>
      </c>
      <c r="CH16" s="44">
        <v>8.1999999999999993</v>
      </c>
      <c r="CI16" s="34">
        <v>8.6</v>
      </c>
      <c r="CJ16" s="44">
        <v>8.1999999999999993</v>
      </c>
      <c r="CK16" s="34">
        <v>8.5</v>
      </c>
      <c r="CL16" s="44">
        <v>8</v>
      </c>
      <c r="CM16" s="34">
        <v>8.4</v>
      </c>
      <c r="CN16" s="44">
        <v>8</v>
      </c>
      <c r="CO16" s="34">
        <v>8.4</v>
      </c>
      <c r="CP16" s="44">
        <v>7.9</v>
      </c>
      <c r="CQ16" s="34">
        <v>8.5</v>
      </c>
      <c r="CR16" s="44">
        <v>7.9</v>
      </c>
      <c r="CS16" s="34">
        <v>8.5</v>
      </c>
      <c r="CT16" s="44">
        <v>7.9</v>
      </c>
      <c r="CU16" s="34">
        <v>8.5</v>
      </c>
      <c r="CV16" s="44">
        <v>7.7</v>
      </c>
      <c r="CW16" s="34">
        <v>8.4</v>
      </c>
      <c r="CX16" s="44">
        <v>7.7</v>
      </c>
      <c r="CY16" s="34">
        <v>8.4</v>
      </c>
      <c r="CZ16" s="44">
        <v>7.7</v>
      </c>
      <c r="DA16" s="34">
        <v>8</v>
      </c>
      <c r="DB16" s="44">
        <v>7.7</v>
      </c>
      <c r="DC16" s="34">
        <v>8</v>
      </c>
    </row>
    <row r="17" spans="1:107" ht="15.75" x14ac:dyDescent="0.25">
      <c r="A17" s="2" t="s">
        <v>8</v>
      </c>
      <c r="B17" s="45">
        <v>4.5</v>
      </c>
      <c r="C17" s="36">
        <v>7.4</v>
      </c>
      <c r="D17" s="45">
        <v>4.5</v>
      </c>
      <c r="E17" s="36">
        <v>7.4</v>
      </c>
      <c r="F17" s="45">
        <v>4.5</v>
      </c>
      <c r="G17" s="36">
        <v>7.4</v>
      </c>
      <c r="H17" s="45">
        <v>4.5</v>
      </c>
      <c r="I17" s="36">
        <v>7.4</v>
      </c>
      <c r="J17" s="45">
        <v>4.5</v>
      </c>
      <c r="K17" s="36">
        <v>7.4</v>
      </c>
      <c r="L17" s="45">
        <v>4.5</v>
      </c>
      <c r="M17" s="36">
        <v>7.5</v>
      </c>
      <c r="N17" s="45">
        <v>4.5</v>
      </c>
      <c r="O17" s="36">
        <v>7.5</v>
      </c>
      <c r="P17" s="45">
        <v>4.5</v>
      </c>
      <c r="Q17" s="36">
        <v>7.5</v>
      </c>
      <c r="R17" s="45">
        <v>4.5</v>
      </c>
      <c r="S17" s="36">
        <v>7.5</v>
      </c>
      <c r="T17" s="45">
        <v>4.5</v>
      </c>
      <c r="U17" s="36">
        <v>7.5</v>
      </c>
      <c r="V17" s="45">
        <v>4.5</v>
      </c>
      <c r="W17" s="36">
        <v>7.5</v>
      </c>
      <c r="X17" s="45">
        <v>4.5</v>
      </c>
      <c r="Y17" s="36">
        <v>7.5</v>
      </c>
      <c r="Z17" s="45">
        <v>4.5</v>
      </c>
      <c r="AA17" s="36">
        <v>7.5</v>
      </c>
      <c r="AB17" s="45">
        <v>4.5</v>
      </c>
      <c r="AC17" s="36">
        <v>7.5</v>
      </c>
      <c r="AD17" s="45">
        <v>4.5</v>
      </c>
      <c r="AE17" s="36">
        <v>7.5</v>
      </c>
      <c r="AF17" s="49">
        <v>4.5</v>
      </c>
      <c r="AG17" s="50">
        <v>7.5</v>
      </c>
      <c r="AH17" s="49">
        <v>4.5</v>
      </c>
      <c r="AI17" s="50">
        <v>7.5</v>
      </c>
      <c r="AJ17" s="45">
        <v>4.5</v>
      </c>
      <c r="AK17" s="36">
        <v>7.5</v>
      </c>
      <c r="AL17" s="45">
        <v>4.5</v>
      </c>
      <c r="AM17" s="36">
        <v>7.5</v>
      </c>
      <c r="AN17" s="45">
        <v>4.5</v>
      </c>
      <c r="AO17" s="36">
        <v>7.5</v>
      </c>
      <c r="AP17" s="45">
        <v>4.5</v>
      </c>
      <c r="AQ17" s="36">
        <v>7.5</v>
      </c>
      <c r="AR17" s="45">
        <v>4.5</v>
      </c>
      <c r="AS17" s="36">
        <v>7.5</v>
      </c>
      <c r="AT17" s="45">
        <v>4.5</v>
      </c>
      <c r="AU17" s="36">
        <v>7.5</v>
      </c>
      <c r="AV17" s="45">
        <v>4.5</v>
      </c>
      <c r="AW17" s="36">
        <v>7.5</v>
      </c>
      <c r="AX17" s="45">
        <v>4.5</v>
      </c>
      <c r="AY17" s="36">
        <v>7.5</v>
      </c>
      <c r="AZ17" s="45">
        <v>4.5</v>
      </c>
      <c r="BA17" s="36">
        <v>7.5</v>
      </c>
      <c r="BB17" s="45">
        <v>4.5</v>
      </c>
      <c r="BC17" s="36">
        <v>7.5</v>
      </c>
      <c r="BD17" s="45">
        <v>4.5</v>
      </c>
      <c r="BE17" s="36">
        <v>7.5</v>
      </c>
      <c r="BF17" s="45">
        <v>4.5</v>
      </c>
      <c r="BG17" s="36">
        <v>7.5</v>
      </c>
      <c r="BH17" s="45">
        <v>4.5</v>
      </c>
      <c r="BI17" s="36">
        <v>7.5</v>
      </c>
      <c r="BJ17" s="45">
        <v>4.5</v>
      </c>
      <c r="BK17" s="36">
        <v>7.5</v>
      </c>
      <c r="BL17" s="45">
        <v>4.5</v>
      </c>
      <c r="BM17" s="36">
        <v>7.5</v>
      </c>
      <c r="BN17" s="45">
        <v>4.5</v>
      </c>
      <c r="BO17" s="36">
        <v>7.5</v>
      </c>
      <c r="BP17" s="45">
        <v>4.5</v>
      </c>
      <c r="BQ17" s="36">
        <v>7.5</v>
      </c>
      <c r="BR17" s="45">
        <v>4.5</v>
      </c>
      <c r="BS17" s="36">
        <v>7.5</v>
      </c>
      <c r="BT17" s="45">
        <v>4.5</v>
      </c>
      <c r="BU17" s="36">
        <v>7.5</v>
      </c>
      <c r="BV17" s="45">
        <v>4.5</v>
      </c>
      <c r="BW17" s="36">
        <v>7.5</v>
      </c>
      <c r="BX17" s="45">
        <v>4.5</v>
      </c>
      <c r="BY17" s="36">
        <v>7.5</v>
      </c>
      <c r="BZ17" s="45">
        <v>4.5</v>
      </c>
      <c r="CA17" s="36">
        <v>7.5</v>
      </c>
      <c r="CB17" s="45">
        <v>4.5</v>
      </c>
      <c r="CC17" s="36">
        <v>7.5</v>
      </c>
      <c r="CD17" s="45">
        <v>4.5</v>
      </c>
      <c r="CE17" s="36">
        <v>7.5</v>
      </c>
      <c r="CF17" s="68">
        <v>4.5</v>
      </c>
      <c r="CG17" s="69">
        <v>7.5</v>
      </c>
      <c r="CH17" s="45">
        <v>4.5</v>
      </c>
      <c r="CI17" s="36">
        <v>7.5</v>
      </c>
      <c r="CJ17" s="45">
        <v>4.5</v>
      </c>
      <c r="CK17" s="36">
        <v>7.5</v>
      </c>
      <c r="CL17" s="45">
        <v>4.5</v>
      </c>
      <c r="CM17" s="36">
        <v>7.3</v>
      </c>
      <c r="CN17" s="45">
        <v>4.5</v>
      </c>
      <c r="CO17" s="36">
        <v>7.3</v>
      </c>
      <c r="CP17" s="45">
        <v>4.5</v>
      </c>
      <c r="CQ17" s="36">
        <v>6.7</v>
      </c>
      <c r="CR17" s="45">
        <v>4.5</v>
      </c>
      <c r="CS17" s="36">
        <v>6.7</v>
      </c>
      <c r="CT17" s="45">
        <v>4.5</v>
      </c>
      <c r="CU17" s="36">
        <v>6.7</v>
      </c>
      <c r="CV17" s="45">
        <v>4.5</v>
      </c>
      <c r="CW17" s="36">
        <v>6.7</v>
      </c>
      <c r="CX17" s="45">
        <v>4.4000000000000004</v>
      </c>
      <c r="CY17" s="36">
        <v>6.7</v>
      </c>
      <c r="CZ17" s="45">
        <v>4.4000000000000004</v>
      </c>
      <c r="DA17" s="36">
        <v>6.7</v>
      </c>
      <c r="DB17" s="45">
        <v>4.4000000000000004</v>
      </c>
      <c r="DC17" s="36">
        <v>6.7</v>
      </c>
    </row>
    <row r="18" spans="1:107" ht="15.75" x14ac:dyDescent="0.25">
      <c r="A18" s="3" t="s">
        <v>9</v>
      </c>
      <c r="B18" s="44">
        <v>14</v>
      </c>
      <c r="C18" s="34">
        <v>14.5</v>
      </c>
      <c r="D18" s="44">
        <v>13.7</v>
      </c>
      <c r="E18" s="34">
        <v>14.5</v>
      </c>
      <c r="F18" s="44">
        <v>13.9</v>
      </c>
      <c r="G18" s="34">
        <v>14.5</v>
      </c>
      <c r="H18" s="44">
        <v>13.9</v>
      </c>
      <c r="I18" s="34">
        <v>14.3</v>
      </c>
      <c r="J18" s="44">
        <v>13.9</v>
      </c>
      <c r="K18" s="34">
        <v>14.3</v>
      </c>
      <c r="L18" s="44">
        <v>14</v>
      </c>
      <c r="M18" s="34">
        <v>14.3</v>
      </c>
      <c r="N18" s="44">
        <v>14</v>
      </c>
      <c r="O18" s="34">
        <v>14.3</v>
      </c>
      <c r="P18" s="44">
        <v>14</v>
      </c>
      <c r="Q18" s="34">
        <v>14.2</v>
      </c>
      <c r="R18" s="44">
        <v>14</v>
      </c>
      <c r="S18" s="34">
        <v>14.2</v>
      </c>
      <c r="T18" s="44">
        <v>13.9</v>
      </c>
      <c r="U18" s="34">
        <v>14.1</v>
      </c>
      <c r="V18" s="44">
        <v>13.8</v>
      </c>
      <c r="W18" s="34">
        <v>14</v>
      </c>
      <c r="X18" s="44">
        <v>13.5</v>
      </c>
      <c r="Y18" s="34">
        <v>14</v>
      </c>
      <c r="Z18" s="44">
        <v>13.3</v>
      </c>
      <c r="AA18" s="34">
        <v>13.5</v>
      </c>
      <c r="AB18" s="44">
        <v>12.5</v>
      </c>
      <c r="AC18" s="34">
        <v>13.5</v>
      </c>
      <c r="AD18" s="44">
        <v>12.2</v>
      </c>
      <c r="AE18" s="34">
        <v>13</v>
      </c>
      <c r="AF18" s="47">
        <v>12.2</v>
      </c>
      <c r="AG18" s="48">
        <v>13</v>
      </c>
      <c r="AH18" s="47">
        <v>12.3</v>
      </c>
      <c r="AI18" s="48">
        <v>13</v>
      </c>
      <c r="AJ18" s="44">
        <v>12.3</v>
      </c>
      <c r="AK18" s="34">
        <v>13</v>
      </c>
      <c r="AL18" s="44">
        <v>12.3</v>
      </c>
      <c r="AM18" s="34">
        <v>13</v>
      </c>
      <c r="AN18" s="44">
        <v>12.5</v>
      </c>
      <c r="AO18" s="34">
        <v>13</v>
      </c>
      <c r="AP18" s="44">
        <v>12.6</v>
      </c>
      <c r="AQ18" s="34">
        <v>13</v>
      </c>
      <c r="AR18" s="44">
        <v>12.5</v>
      </c>
      <c r="AS18" s="34">
        <v>13.5</v>
      </c>
      <c r="AT18" s="44">
        <v>12.7</v>
      </c>
      <c r="AU18" s="34">
        <v>13.5</v>
      </c>
      <c r="AV18" s="44">
        <v>12.7</v>
      </c>
      <c r="AW18" s="34">
        <v>13.5</v>
      </c>
      <c r="AX18" s="44">
        <v>12.7</v>
      </c>
      <c r="AY18" s="34">
        <v>13.5</v>
      </c>
      <c r="AZ18" s="44">
        <v>12.7</v>
      </c>
      <c r="BA18" s="34">
        <v>13.5</v>
      </c>
      <c r="BB18" s="44">
        <v>12.7</v>
      </c>
      <c r="BC18" s="34">
        <v>13.5</v>
      </c>
      <c r="BD18" s="44">
        <v>12.7</v>
      </c>
      <c r="BE18" s="34">
        <v>13.5</v>
      </c>
      <c r="BF18" s="44">
        <v>12.7</v>
      </c>
      <c r="BG18" s="34">
        <v>13.5</v>
      </c>
      <c r="BH18" s="44">
        <v>12.7</v>
      </c>
      <c r="BI18" s="34">
        <v>13.5</v>
      </c>
      <c r="BJ18" s="44">
        <v>12.7</v>
      </c>
      <c r="BK18" s="34">
        <v>13.5</v>
      </c>
      <c r="BL18" s="44">
        <v>12.7</v>
      </c>
      <c r="BM18" s="34">
        <v>14</v>
      </c>
      <c r="BN18" s="44">
        <v>12.7</v>
      </c>
      <c r="BO18" s="34">
        <v>14</v>
      </c>
      <c r="BP18" s="44">
        <v>12.5</v>
      </c>
      <c r="BQ18" s="34">
        <v>13.7</v>
      </c>
      <c r="BR18" s="44">
        <v>12.7</v>
      </c>
      <c r="BS18" s="34">
        <v>13.8</v>
      </c>
      <c r="BT18" s="44">
        <v>12.7</v>
      </c>
      <c r="BU18" s="34">
        <v>13.8</v>
      </c>
      <c r="BV18" s="44">
        <v>12</v>
      </c>
      <c r="BW18" s="34">
        <v>13</v>
      </c>
      <c r="BX18" s="44">
        <v>12</v>
      </c>
      <c r="BY18" s="34">
        <v>13</v>
      </c>
      <c r="BZ18" s="44">
        <v>11.7</v>
      </c>
      <c r="CA18" s="34">
        <v>13</v>
      </c>
      <c r="CB18" s="44">
        <v>11.7</v>
      </c>
      <c r="CC18" s="34">
        <v>13</v>
      </c>
      <c r="CD18" s="44">
        <v>11.7</v>
      </c>
      <c r="CE18" s="34">
        <v>12.7</v>
      </c>
      <c r="CF18" s="64">
        <v>12</v>
      </c>
      <c r="CG18" s="65">
        <v>13</v>
      </c>
      <c r="CH18" s="44">
        <v>12</v>
      </c>
      <c r="CI18" s="34">
        <v>13</v>
      </c>
      <c r="CJ18" s="44">
        <v>12</v>
      </c>
      <c r="CK18" s="34">
        <v>13</v>
      </c>
      <c r="CL18" s="44">
        <v>12</v>
      </c>
      <c r="CM18" s="34">
        <v>13</v>
      </c>
      <c r="CN18" s="44">
        <v>12</v>
      </c>
      <c r="CO18" s="34">
        <v>13</v>
      </c>
      <c r="CP18" s="44">
        <v>12</v>
      </c>
      <c r="CQ18" s="34">
        <v>13</v>
      </c>
      <c r="CR18" s="44">
        <v>12</v>
      </c>
      <c r="CS18" s="34">
        <v>13</v>
      </c>
      <c r="CT18" s="44">
        <v>11.7</v>
      </c>
      <c r="CU18" s="34">
        <v>12.5</v>
      </c>
      <c r="CV18" s="44">
        <v>11.5</v>
      </c>
      <c r="CW18" s="34">
        <v>12.5</v>
      </c>
      <c r="CX18" s="44">
        <v>11.4</v>
      </c>
      <c r="CY18" s="34">
        <v>12.3</v>
      </c>
      <c r="CZ18" s="44">
        <v>11.3</v>
      </c>
      <c r="DA18" s="34">
        <v>12.3</v>
      </c>
      <c r="DB18" s="44">
        <v>11</v>
      </c>
      <c r="DC18" s="34">
        <v>12</v>
      </c>
    </row>
    <row r="19" spans="1:107" ht="15.75" customHeight="1" thickBot="1" x14ac:dyDescent="0.3">
      <c r="A19" s="2" t="s">
        <v>18</v>
      </c>
      <c r="B19" s="45">
        <v>15.3</v>
      </c>
      <c r="C19" s="36">
        <v>16.2</v>
      </c>
      <c r="D19" s="45">
        <v>15.1</v>
      </c>
      <c r="E19" s="36">
        <v>16</v>
      </c>
      <c r="F19" s="45">
        <v>15.3</v>
      </c>
      <c r="G19" s="36">
        <v>16.3</v>
      </c>
      <c r="H19" s="45">
        <v>15.1</v>
      </c>
      <c r="I19" s="36">
        <v>16.2</v>
      </c>
      <c r="J19" s="45">
        <v>15.1</v>
      </c>
      <c r="K19" s="36">
        <v>16.2</v>
      </c>
      <c r="L19" s="45">
        <v>15.2</v>
      </c>
      <c r="M19" s="36">
        <v>16.3</v>
      </c>
      <c r="N19" s="45">
        <v>15.2</v>
      </c>
      <c r="O19" s="36">
        <v>16.399999999999999</v>
      </c>
      <c r="P19" s="45">
        <v>15</v>
      </c>
      <c r="Q19" s="36">
        <v>16.399999999999999</v>
      </c>
      <c r="R19" s="45">
        <v>15</v>
      </c>
      <c r="S19" s="36">
        <v>16.5</v>
      </c>
      <c r="T19" s="45">
        <v>14.9</v>
      </c>
      <c r="U19" s="36">
        <v>16.399999999999999</v>
      </c>
      <c r="V19" s="45">
        <v>14.7</v>
      </c>
      <c r="W19" s="36">
        <v>16.2</v>
      </c>
      <c r="X19" s="45">
        <v>14.5</v>
      </c>
      <c r="Y19" s="36">
        <v>15.9</v>
      </c>
      <c r="Z19" s="45">
        <v>14.5</v>
      </c>
      <c r="AA19" s="36">
        <v>16</v>
      </c>
      <c r="AB19" s="45">
        <v>14.3</v>
      </c>
      <c r="AC19" s="36">
        <v>15.4</v>
      </c>
      <c r="AD19" s="45">
        <v>14</v>
      </c>
      <c r="AE19" s="36">
        <v>14.6</v>
      </c>
      <c r="AF19" s="62">
        <v>14</v>
      </c>
      <c r="AG19" s="63">
        <v>14.6</v>
      </c>
      <c r="AH19" s="62">
        <v>14.5</v>
      </c>
      <c r="AI19" s="63">
        <v>15</v>
      </c>
      <c r="AJ19" s="45">
        <v>14.5</v>
      </c>
      <c r="AK19" s="36">
        <v>15</v>
      </c>
      <c r="AL19" s="45">
        <v>14.6</v>
      </c>
      <c r="AM19" s="36">
        <v>15</v>
      </c>
      <c r="AN19" s="45">
        <v>14.7</v>
      </c>
      <c r="AO19" s="36">
        <v>15</v>
      </c>
      <c r="AP19" s="45">
        <v>14.7</v>
      </c>
      <c r="AQ19" s="36">
        <v>15</v>
      </c>
      <c r="AR19" s="45">
        <v>14.7</v>
      </c>
      <c r="AS19" s="36">
        <v>15</v>
      </c>
      <c r="AT19" s="45">
        <v>15</v>
      </c>
      <c r="AU19" s="36">
        <v>15.5</v>
      </c>
      <c r="AV19" s="45">
        <v>15</v>
      </c>
      <c r="AW19" s="36">
        <v>15.5</v>
      </c>
      <c r="AX19" s="45">
        <v>15.2</v>
      </c>
      <c r="AY19" s="36">
        <v>15.5</v>
      </c>
      <c r="AZ19" s="45">
        <v>15.2</v>
      </c>
      <c r="BA19" s="36">
        <v>15.5</v>
      </c>
      <c r="BB19" s="45">
        <v>15.2</v>
      </c>
      <c r="BC19" s="36">
        <v>15.5</v>
      </c>
      <c r="BD19" s="45">
        <v>15.2</v>
      </c>
      <c r="BE19" s="36">
        <v>15.5</v>
      </c>
      <c r="BF19" s="45">
        <v>15.2</v>
      </c>
      <c r="BG19" s="36">
        <v>15.5</v>
      </c>
      <c r="BH19" s="45">
        <v>15.2</v>
      </c>
      <c r="BI19" s="36">
        <v>15.5</v>
      </c>
      <c r="BJ19" s="45">
        <v>15.2</v>
      </c>
      <c r="BK19" s="36">
        <v>15.5</v>
      </c>
      <c r="BL19" s="45">
        <v>15.2</v>
      </c>
      <c r="BM19" s="36">
        <v>15.6</v>
      </c>
      <c r="BN19" s="45">
        <v>15.2</v>
      </c>
      <c r="BO19" s="36">
        <v>15.6</v>
      </c>
      <c r="BP19" s="45">
        <v>15</v>
      </c>
      <c r="BQ19" s="36">
        <v>15.5</v>
      </c>
      <c r="BR19" s="45">
        <v>15.3</v>
      </c>
      <c r="BS19" s="36">
        <v>15.8</v>
      </c>
      <c r="BT19" s="45">
        <v>15.3</v>
      </c>
      <c r="BU19" s="36">
        <v>15.8</v>
      </c>
      <c r="BV19" s="45">
        <v>15.3</v>
      </c>
      <c r="BW19" s="36">
        <v>15.5</v>
      </c>
      <c r="BX19" s="45">
        <v>15.3</v>
      </c>
      <c r="BY19" s="36">
        <v>15.5</v>
      </c>
      <c r="BZ19" s="45">
        <v>15.3</v>
      </c>
      <c r="CA19" s="36">
        <v>15.5</v>
      </c>
      <c r="CB19" s="45">
        <v>15.2</v>
      </c>
      <c r="CC19" s="36">
        <v>15.5</v>
      </c>
      <c r="CD19" s="45">
        <v>15</v>
      </c>
      <c r="CE19" s="36">
        <v>15.3</v>
      </c>
      <c r="CF19" s="68">
        <v>15</v>
      </c>
      <c r="CG19" s="69">
        <v>15.5</v>
      </c>
      <c r="CH19" s="45">
        <v>15</v>
      </c>
      <c r="CI19" s="36">
        <v>15.5</v>
      </c>
      <c r="CJ19" s="45">
        <v>14.7</v>
      </c>
      <c r="CK19" s="36">
        <v>15.1</v>
      </c>
      <c r="CL19" s="45">
        <v>14.7</v>
      </c>
      <c r="CM19" s="36">
        <v>15.2</v>
      </c>
      <c r="CN19" s="45">
        <v>14.7</v>
      </c>
      <c r="CO19" s="36">
        <v>15.2</v>
      </c>
      <c r="CP19" s="45">
        <v>15</v>
      </c>
      <c r="CQ19" s="36">
        <v>15.3</v>
      </c>
      <c r="CR19" s="45">
        <v>15</v>
      </c>
      <c r="CS19" s="36">
        <v>15.3</v>
      </c>
      <c r="CT19" s="45">
        <v>13.5</v>
      </c>
      <c r="CU19" s="36">
        <v>15.1</v>
      </c>
      <c r="CV19" s="45">
        <v>13.5</v>
      </c>
      <c r="CW19" s="36">
        <v>15</v>
      </c>
      <c r="CX19" s="45">
        <v>13.3</v>
      </c>
      <c r="CY19" s="36">
        <v>14.9</v>
      </c>
      <c r="CZ19" s="45">
        <v>13.3</v>
      </c>
      <c r="DA19" s="36">
        <v>14.9</v>
      </c>
      <c r="DB19" s="45">
        <v>13.1</v>
      </c>
      <c r="DC19" s="36">
        <v>14.4</v>
      </c>
    </row>
    <row r="20" spans="1:107" ht="100.5" customHeight="1" thickBot="1" x14ac:dyDescent="0.35">
      <c r="A20" s="12" t="s">
        <v>26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178" t="s">
        <v>29</v>
      </c>
      <c r="AG20" s="179"/>
      <c r="AH20" s="179"/>
      <c r="AI20" s="180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70" t="s">
        <v>30</v>
      </c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</row>
    <row r="21" spans="1:107" ht="15.75" x14ac:dyDescent="0.25">
      <c r="A21" s="10" t="s">
        <v>14</v>
      </c>
    </row>
    <row r="22" spans="1:107" ht="15.75" x14ac:dyDescent="0.25">
      <c r="A22" s="11" t="s">
        <v>15</v>
      </c>
    </row>
    <row r="23" spans="1:107" ht="15.75" x14ac:dyDescent="0.25">
      <c r="A23" s="10" t="s">
        <v>16</v>
      </c>
    </row>
    <row r="28" spans="1:107" ht="22.5" customHeight="1" x14ac:dyDescent="0.2"/>
    <row r="29" spans="1:107" ht="22.5" customHeight="1" x14ac:dyDescent="0.2"/>
    <row r="30" spans="1:107" ht="22.5" customHeight="1" x14ac:dyDescent="0.2"/>
    <row r="31" spans="1:107" ht="22.5" customHeight="1" x14ac:dyDescent="0.2"/>
    <row r="32" spans="1:107" ht="22.5" customHeight="1" x14ac:dyDescent="0.2"/>
    <row r="33" spans="1:1" ht="22.5" customHeight="1" x14ac:dyDescent="0.2"/>
    <row r="34" spans="1:1" ht="22.5" customHeight="1" x14ac:dyDescent="0.2"/>
    <row r="35" spans="1:1" ht="22.5" customHeight="1" x14ac:dyDescent="0.2"/>
    <row r="36" spans="1:1" ht="22.5" customHeight="1" x14ac:dyDescent="0.2">
      <c r="A36" t="s">
        <v>25</v>
      </c>
    </row>
    <row r="37" spans="1:1" ht="22.5" customHeight="1" x14ac:dyDescent="0.2">
      <c r="A37" s="15" t="s">
        <v>20</v>
      </c>
    </row>
    <row r="38" spans="1:1" ht="22.5" customHeight="1" x14ac:dyDescent="0.2"/>
  </sheetData>
  <dataConsolidate/>
  <mergeCells count="107">
    <mergeCell ref="DB7:DC7"/>
    <mergeCell ref="DB8:DC8"/>
    <mergeCell ref="CV7:CW7"/>
    <mergeCell ref="CV8:CW8"/>
    <mergeCell ref="BX7:BY7"/>
    <mergeCell ref="BX8:BY8"/>
    <mergeCell ref="CB8:CC8"/>
    <mergeCell ref="CT7:CU7"/>
    <mergeCell ref="CT8:CU8"/>
    <mergeCell ref="CR7:CS7"/>
    <mergeCell ref="CR8:CS8"/>
    <mergeCell ref="CL7:CM7"/>
    <mergeCell ref="CL8:CM8"/>
    <mergeCell ref="CZ7:DA7"/>
    <mergeCell ref="CZ8:DA8"/>
    <mergeCell ref="CP7:CQ7"/>
    <mergeCell ref="CP8:CQ8"/>
    <mergeCell ref="CJ7:CK7"/>
    <mergeCell ref="CJ8:CK8"/>
    <mergeCell ref="CX7:CY7"/>
    <mergeCell ref="CX8:CY8"/>
    <mergeCell ref="CH7:CI7"/>
    <mergeCell ref="CH8:CI8"/>
    <mergeCell ref="CN7:CO7"/>
    <mergeCell ref="AF20:AI20"/>
    <mergeCell ref="AF7:AG7"/>
    <mergeCell ref="AF8:AG8"/>
    <mergeCell ref="AH7:AI7"/>
    <mergeCell ref="AH8:AI8"/>
    <mergeCell ref="AN8:AO8"/>
    <mergeCell ref="AL8:AM8"/>
    <mergeCell ref="AT8:AU8"/>
    <mergeCell ref="AV7:AW7"/>
    <mergeCell ref="AV8:AW8"/>
    <mergeCell ref="AP7:AQ7"/>
    <mergeCell ref="AR8:AS8"/>
    <mergeCell ref="AB7:AC7"/>
    <mergeCell ref="AB8:AC8"/>
    <mergeCell ref="AD7:AE7"/>
    <mergeCell ref="AD8:AE8"/>
    <mergeCell ref="R8:S8"/>
    <mergeCell ref="AX8:AY8"/>
    <mergeCell ref="BR8:BS8"/>
    <mergeCell ref="AZ7:BA7"/>
    <mergeCell ref="V7:W7"/>
    <mergeCell ref="BD8:BE8"/>
    <mergeCell ref="BP7:BQ7"/>
    <mergeCell ref="BP8:BQ8"/>
    <mergeCell ref="BR7:BS7"/>
    <mergeCell ref="BH7:BI7"/>
    <mergeCell ref="BH8:BI8"/>
    <mergeCell ref="BN8:BO8"/>
    <mergeCell ref="BB7:BC7"/>
    <mergeCell ref="B7:C7"/>
    <mergeCell ref="B8:C8"/>
    <mergeCell ref="D7:E7"/>
    <mergeCell ref="D8:E8"/>
    <mergeCell ref="L8:M8"/>
    <mergeCell ref="L7:M7"/>
    <mergeCell ref="H8:I8"/>
    <mergeCell ref="F7:G7"/>
    <mergeCell ref="F8:G8"/>
    <mergeCell ref="J8:K8"/>
    <mergeCell ref="H7:I7"/>
    <mergeCell ref="J7:K7"/>
    <mergeCell ref="N7:O7"/>
    <mergeCell ref="N8:O8"/>
    <mergeCell ref="X7:Y7"/>
    <mergeCell ref="X8:Y8"/>
    <mergeCell ref="BB8:BC8"/>
    <mergeCell ref="BF7:BG7"/>
    <mergeCell ref="AR7:AS7"/>
    <mergeCell ref="AX7:AY7"/>
    <mergeCell ref="AN7:AO7"/>
    <mergeCell ref="AT7:AU7"/>
    <mergeCell ref="AZ8:BA8"/>
    <mergeCell ref="AL7:AM7"/>
    <mergeCell ref="Z7:AA7"/>
    <mergeCell ref="BD7:BE7"/>
    <mergeCell ref="R7:S7"/>
    <mergeCell ref="Z8:AA8"/>
    <mergeCell ref="V8:W8"/>
    <mergeCell ref="P7:Q7"/>
    <mergeCell ref="P8:Q8"/>
    <mergeCell ref="AP8:AQ8"/>
    <mergeCell ref="T7:U7"/>
    <mergeCell ref="AJ7:AK7"/>
    <mergeCell ref="T8:U8"/>
    <mergeCell ref="AJ8:AK8"/>
    <mergeCell ref="CN8:CO8"/>
    <mergeCell ref="BN7:BO7"/>
    <mergeCell ref="BL7:BM7"/>
    <mergeCell ref="BL8:BM8"/>
    <mergeCell ref="CF7:CG7"/>
    <mergeCell ref="CF8:CG8"/>
    <mergeCell ref="BZ7:CA7"/>
    <mergeCell ref="BZ8:CA8"/>
    <mergeCell ref="BF8:BG8"/>
    <mergeCell ref="BT7:BU7"/>
    <mergeCell ref="BV7:BW7"/>
    <mergeCell ref="BV8:BW8"/>
    <mergeCell ref="CD7:CE7"/>
    <mergeCell ref="CD8:CE8"/>
    <mergeCell ref="BT8:BU8"/>
    <mergeCell ref="CB7:CC7"/>
    <mergeCell ref="BJ7:BK7"/>
    <mergeCell ref="BJ8:BK8"/>
  </mergeCells>
  <phoneticPr fontId="0" type="noConversion"/>
  <hyperlinks>
    <hyperlink ref="CU47" r:id="rId1" display="uditamir@012.net.il"/>
  </hyperlinks>
  <pageMargins left="0.75" right="0.75" top="1" bottom="1" header="0.5" footer="0.5"/>
  <pageSetup paperSize="9" orientation="landscape" horizontalDpi="4294967293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38"/>
  <sheetViews>
    <sheetView showGridLines="0" rightToLeft="1" zoomScaleNormal="100" workbookViewId="0">
      <pane xSplit="1" ySplit="8" topLeftCell="CX9" activePane="bottomRight" state="frozen"/>
      <selection pane="topRight" activeCell="D1" sqref="D1"/>
      <selection pane="bottomLeft" activeCell="A6" sqref="A6"/>
      <selection pane="bottomRight" activeCell="DJ7" sqref="DI6:DJ7"/>
    </sheetView>
  </sheetViews>
  <sheetFormatPr defaultRowHeight="12.75" outlineLevelCol="1" x14ac:dyDescent="0.2"/>
  <cols>
    <col min="1" max="1" width="31.140625" customWidth="1"/>
    <col min="2" max="2" width="14.85546875" hidden="1" customWidth="1" outlineLevel="1"/>
    <col min="3" max="3" width="15.85546875" hidden="1" customWidth="1" outlineLevel="1"/>
    <col min="4" max="4" width="14.85546875" hidden="1" customWidth="1" outlineLevel="1"/>
    <col min="5" max="5" width="15.85546875" hidden="1" customWidth="1" outlineLevel="1"/>
    <col min="6" max="6" width="14.85546875" hidden="1" customWidth="1" outlineLevel="1"/>
    <col min="7" max="7" width="15.85546875" hidden="1" customWidth="1" outlineLevel="1"/>
    <col min="8" max="8" width="14.85546875" hidden="1" customWidth="1" outlineLevel="1"/>
    <col min="9" max="9" width="15.85546875" hidden="1" customWidth="1" outlineLevel="1"/>
    <col min="10" max="10" width="14.85546875" hidden="1" customWidth="1" outlineLevel="1"/>
    <col min="11" max="11" width="15.85546875" hidden="1" customWidth="1" outlineLevel="1"/>
    <col min="12" max="12" width="14.85546875" hidden="1" customWidth="1" outlineLevel="1"/>
    <col min="13" max="13" width="15.85546875" hidden="1" customWidth="1" outlineLevel="1"/>
    <col min="14" max="14" width="14.85546875" hidden="1" customWidth="1" outlineLevel="1"/>
    <col min="15" max="15" width="15.85546875" hidden="1" customWidth="1" outlineLevel="1"/>
    <col min="16" max="16" width="14.85546875" hidden="1" customWidth="1" outlineLevel="1"/>
    <col min="17" max="17" width="15.85546875" hidden="1" customWidth="1" outlineLevel="1"/>
    <col min="18" max="18" width="14.85546875" hidden="1" customWidth="1" outlineLevel="1"/>
    <col min="19" max="19" width="15.85546875" hidden="1" customWidth="1" outlineLevel="1"/>
    <col min="20" max="20" width="14.85546875" hidden="1" customWidth="1" outlineLevel="1"/>
    <col min="21" max="21" width="15.85546875" hidden="1" customWidth="1" outlineLevel="1"/>
    <col min="22" max="22" width="14.85546875" hidden="1" customWidth="1" outlineLevel="1"/>
    <col min="23" max="23" width="15.85546875" hidden="1" customWidth="1" outlineLevel="1"/>
    <col min="24" max="24" width="14.85546875" hidden="1" customWidth="1" outlineLevel="1"/>
    <col min="25" max="25" width="15.85546875" hidden="1" customWidth="1" outlineLevel="1"/>
    <col min="26" max="26" width="14.85546875" hidden="1" customWidth="1" outlineLevel="1"/>
    <col min="27" max="27" width="15.85546875" hidden="1" customWidth="1" outlineLevel="1"/>
    <col min="28" max="28" width="14.85546875" hidden="1" customWidth="1" outlineLevel="1"/>
    <col min="29" max="29" width="15.85546875" hidden="1" customWidth="1" outlineLevel="1"/>
    <col min="30" max="30" width="14.85546875" hidden="1" customWidth="1" outlineLevel="1"/>
    <col min="31" max="31" width="15.85546875" hidden="1" customWidth="1" outlineLevel="1"/>
    <col min="32" max="32" width="14.85546875" hidden="1" customWidth="1" outlineLevel="1"/>
    <col min="33" max="33" width="15.85546875" hidden="1" customWidth="1" outlineLevel="1"/>
    <col min="34" max="34" width="14.85546875" hidden="1" customWidth="1" outlineLevel="1"/>
    <col min="35" max="35" width="15.85546875" hidden="1" customWidth="1" outlineLevel="1"/>
    <col min="36" max="36" width="14.85546875" hidden="1" customWidth="1" outlineLevel="1"/>
    <col min="37" max="37" width="15.85546875" hidden="1" customWidth="1" outlineLevel="1"/>
    <col min="38" max="38" width="14.85546875" hidden="1" customWidth="1" outlineLevel="1"/>
    <col min="39" max="39" width="15.85546875" hidden="1" customWidth="1" outlineLevel="1"/>
    <col min="40" max="40" width="14.85546875" hidden="1" customWidth="1" outlineLevel="1"/>
    <col min="41" max="41" width="15.85546875" hidden="1" customWidth="1" outlineLevel="1"/>
    <col min="42" max="42" width="14.85546875" hidden="1" customWidth="1" outlineLevel="1"/>
    <col min="43" max="43" width="15.85546875" hidden="1" customWidth="1" outlineLevel="1"/>
    <col min="44" max="44" width="14.85546875" hidden="1" customWidth="1" outlineLevel="1"/>
    <col min="45" max="45" width="15.85546875" hidden="1" customWidth="1" outlineLevel="1"/>
    <col min="46" max="46" width="14.85546875" hidden="1" customWidth="1" outlineLevel="1"/>
    <col min="47" max="47" width="15.85546875" hidden="1" customWidth="1" outlineLevel="1"/>
    <col min="48" max="48" width="14.85546875" hidden="1" customWidth="1" outlineLevel="1"/>
    <col min="49" max="49" width="15.85546875" hidden="1" customWidth="1" outlineLevel="1"/>
    <col min="50" max="50" width="14.85546875" hidden="1" customWidth="1" outlineLevel="1"/>
    <col min="51" max="51" width="15.85546875" hidden="1" customWidth="1" outlineLevel="1"/>
    <col min="52" max="52" width="14.85546875" hidden="1" customWidth="1" outlineLevel="1"/>
    <col min="53" max="53" width="15.85546875" hidden="1" customWidth="1" outlineLevel="1"/>
    <col min="54" max="54" width="14.85546875" hidden="1" customWidth="1" outlineLevel="1" collapsed="1"/>
    <col min="55" max="55" width="15.85546875" hidden="1" customWidth="1" outlineLevel="1"/>
    <col min="56" max="56" width="14.85546875" hidden="1" customWidth="1" outlineLevel="1" collapsed="1"/>
    <col min="57" max="57" width="15.85546875" hidden="1" customWidth="1" outlineLevel="1"/>
    <col min="58" max="58" width="14.85546875" hidden="1" customWidth="1" outlineLevel="1" collapsed="1"/>
    <col min="59" max="59" width="15.85546875" hidden="1" customWidth="1" outlineLevel="1"/>
    <col min="60" max="60" width="14.85546875" hidden="1" customWidth="1" outlineLevel="1" collapsed="1"/>
    <col min="61" max="61" width="15.85546875" hidden="1" customWidth="1" outlineLevel="1"/>
    <col min="62" max="62" width="14.85546875" hidden="1" customWidth="1" outlineLevel="1" collapsed="1"/>
    <col min="63" max="63" width="15.85546875" hidden="1" customWidth="1" outlineLevel="1"/>
    <col min="64" max="64" width="14.85546875" hidden="1" customWidth="1" outlineLevel="1" collapsed="1"/>
    <col min="65" max="65" width="15.85546875" hidden="1" customWidth="1" outlineLevel="1"/>
    <col min="66" max="66" width="14.85546875" hidden="1" customWidth="1" outlineLevel="1"/>
    <col min="67" max="67" width="15.85546875" hidden="1" customWidth="1" outlineLevel="1"/>
    <col min="68" max="68" width="14.85546875" hidden="1" customWidth="1" outlineLevel="1"/>
    <col min="69" max="69" width="15.85546875" hidden="1" customWidth="1" outlineLevel="1"/>
    <col min="70" max="70" width="14.85546875" hidden="1" customWidth="1" outlineLevel="1" collapsed="1"/>
    <col min="71" max="71" width="15.85546875" hidden="1" customWidth="1" outlineLevel="1"/>
    <col min="72" max="72" width="14.85546875" hidden="1" customWidth="1" outlineLevel="1" collapsed="1"/>
    <col min="73" max="73" width="15.85546875" hidden="1" customWidth="1" outlineLevel="1"/>
    <col min="74" max="74" width="14.85546875" hidden="1" customWidth="1" outlineLevel="1" collapsed="1"/>
    <col min="75" max="75" width="15.85546875" hidden="1" customWidth="1" outlineLevel="1"/>
    <col min="76" max="76" width="14.85546875" hidden="1" customWidth="1" outlineLevel="1" collapsed="1"/>
    <col min="77" max="77" width="15.85546875" hidden="1" customWidth="1" outlineLevel="1"/>
    <col min="78" max="78" width="14.85546875" hidden="1" customWidth="1" outlineLevel="1" collapsed="1"/>
    <col min="79" max="79" width="15.85546875" hidden="1" customWidth="1" outlineLevel="1"/>
    <col min="80" max="80" width="14.85546875" hidden="1" customWidth="1" outlineLevel="1" collapsed="1"/>
    <col min="81" max="81" width="15.85546875" hidden="1" customWidth="1" outlineLevel="1"/>
    <col min="82" max="82" width="14.85546875" hidden="1" customWidth="1" outlineLevel="1" collapsed="1"/>
    <col min="83" max="83" width="15.85546875" hidden="1" customWidth="1" outlineLevel="1"/>
    <col min="84" max="84" width="14.85546875" hidden="1" customWidth="1" outlineLevel="1" collapsed="1"/>
    <col min="85" max="85" width="15.85546875" hidden="1" customWidth="1" outlineLevel="1"/>
    <col min="86" max="86" width="14.85546875" hidden="1" customWidth="1" outlineLevel="1" collapsed="1"/>
    <col min="87" max="87" width="15.85546875" hidden="1" customWidth="1" outlineLevel="1"/>
    <col min="88" max="88" width="14.85546875" hidden="1" customWidth="1" outlineLevel="1" collapsed="1"/>
    <col min="89" max="89" width="15.85546875" hidden="1" customWidth="1" outlineLevel="1"/>
    <col min="90" max="90" width="14.85546875" hidden="1" customWidth="1" outlineLevel="1"/>
    <col min="91" max="91" width="15.85546875" hidden="1" customWidth="1" outlineLevel="1"/>
    <col min="92" max="92" width="14.85546875" hidden="1" customWidth="1" outlineLevel="1" collapsed="1"/>
    <col min="93" max="93" width="15.85546875" hidden="1" customWidth="1" outlineLevel="1"/>
    <col min="94" max="94" width="14.85546875" hidden="1" customWidth="1" outlineLevel="1" collapsed="1"/>
    <col min="95" max="95" width="15.85546875" hidden="1" customWidth="1" outlineLevel="1"/>
    <col min="96" max="96" width="14.85546875" hidden="1" customWidth="1" outlineLevel="1" collapsed="1"/>
    <col min="97" max="97" width="15.85546875" hidden="1" customWidth="1" outlineLevel="1"/>
    <col min="98" max="98" width="14.85546875" hidden="1" customWidth="1" outlineLevel="1" collapsed="1"/>
    <col min="99" max="99" width="15.85546875" hidden="1" customWidth="1" outlineLevel="1"/>
    <col min="100" max="100" width="14.85546875" hidden="1" customWidth="1" outlineLevel="1" collapsed="1"/>
    <col min="101" max="101" width="15.85546875" hidden="1" customWidth="1" outlineLevel="1"/>
    <col min="102" max="102" width="14.85546875" hidden="1" customWidth="1" outlineLevel="1" collapsed="1"/>
    <col min="103" max="103" width="15.85546875" hidden="1" customWidth="1" outlineLevel="1"/>
    <col min="104" max="104" width="14.85546875" hidden="1" customWidth="1" outlineLevel="1" collapsed="1"/>
    <col min="105" max="105" width="15.85546875" hidden="1" customWidth="1" outlineLevel="1"/>
    <col min="106" max="106" width="14.85546875" hidden="1" customWidth="1" outlineLevel="1" collapsed="1"/>
    <col min="107" max="107" width="15.85546875" hidden="1" customWidth="1" outlineLevel="1"/>
    <col min="108" max="108" width="14.85546875" customWidth="1" collapsed="1"/>
    <col min="109" max="109" width="15.85546875" customWidth="1"/>
  </cols>
  <sheetData>
    <row r="1" spans="1:109" x14ac:dyDescent="0.2">
      <c r="AP1" s="75" t="s">
        <v>31</v>
      </c>
      <c r="AR1" s="75" t="s">
        <v>31</v>
      </c>
      <c r="AT1" s="75" t="s">
        <v>31</v>
      </c>
      <c r="AV1" s="75" t="s">
        <v>31</v>
      </c>
      <c r="AX1" s="75" t="s">
        <v>31</v>
      </c>
      <c r="AZ1" s="75" t="s">
        <v>31</v>
      </c>
      <c r="BB1" s="75" t="s">
        <v>31</v>
      </c>
      <c r="BD1" s="75" t="s">
        <v>31</v>
      </c>
      <c r="BF1" s="75" t="s">
        <v>31</v>
      </c>
      <c r="BH1" s="75" t="s">
        <v>31</v>
      </c>
      <c r="BJ1" s="75" t="s">
        <v>31</v>
      </c>
      <c r="BL1" s="75" t="s">
        <v>31</v>
      </c>
    </row>
    <row r="6" spans="1:109" ht="16.5" customHeight="1" thickBot="1" x14ac:dyDescent="0.25"/>
    <row r="7" spans="1:109" ht="15.75" x14ac:dyDescent="0.25">
      <c r="A7" s="1" t="s">
        <v>10</v>
      </c>
      <c r="B7" s="166">
        <v>40896</v>
      </c>
      <c r="C7" s="176"/>
      <c r="D7" s="166">
        <f>B8+1</f>
        <v>40903</v>
      </c>
      <c r="E7" s="176"/>
      <c r="F7" s="166">
        <f>D8+1</f>
        <v>40910</v>
      </c>
      <c r="G7" s="176"/>
      <c r="H7" s="166">
        <f>F8+1</f>
        <v>40917</v>
      </c>
      <c r="I7" s="176"/>
      <c r="J7" s="166">
        <f>H8+1</f>
        <v>40924</v>
      </c>
      <c r="K7" s="176"/>
      <c r="L7" s="166">
        <f>J8+1</f>
        <v>40931</v>
      </c>
      <c r="M7" s="176"/>
      <c r="N7" s="166">
        <f>L8+1</f>
        <v>40938</v>
      </c>
      <c r="O7" s="176"/>
      <c r="P7" s="166">
        <f>N8+1</f>
        <v>40945</v>
      </c>
      <c r="Q7" s="176"/>
      <c r="R7" s="166">
        <f>P8+1</f>
        <v>40952</v>
      </c>
      <c r="S7" s="176"/>
      <c r="T7" s="166">
        <f>R8+1</f>
        <v>40959</v>
      </c>
      <c r="U7" s="176"/>
      <c r="V7" s="166">
        <f>T8+1</f>
        <v>40966</v>
      </c>
      <c r="W7" s="176"/>
      <c r="X7" s="166">
        <f>V8+1</f>
        <v>40973</v>
      </c>
      <c r="Y7" s="176"/>
      <c r="Z7" s="166">
        <f>X8+1</f>
        <v>40980</v>
      </c>
      <c r="AA7" s="176"/>
      <c r="AB7" s="166">
        <f>Z8+1</f>
        <v>40987</v>
      </c>
      <c r="AC7" s="176"/>
      <c r="AD7" s="166">
        <f>AB8+1</f>
        <v>40994</v>
      </c>
      <c r="AE7" s="176"/>
      <c r="AF7" s="166">
        <f>AD8+1</f>
        <v>41001</v>
      </c>
      <c r="AG7" s="176"/>
      <c r="AH7" s="166">
        <f>AF8+1</f>
        <v>41008</v>
      </c>
      <c r="AI7" s="176"/>
      <c r="AJ7" s="166">
        <f>AH8+1</f>
        <v>41015</v>
      </c>
      <c r="AK7" s="176"/>
      <c r="AL7" s="166">
        <f>AJ8+1</f>
        <v>41022</v>
      </c>
      <c r="AM7" s="176"/>
      <c r="AN7" s="166">
        <f>AL8+1</f>
        <v>41029</v>
      </c>
      <c r="AO7" s="176"/>
      <c r="AP7" s="166">
        <f>AN8+1</f>
        <v>41036</v>
      </c>
      <c r="AQ7" s="176"/>
      <c r="AR7" s="166">
        <f>AP8+1</f>
        <v>41043</v>
      </c>
      <c r="AS7" s="176"/>
      <c r="AT7" s="166">
        <f>AR8+1</f>
        <v>41050</v>
      </c>
      <c r="AU7" s="176"/>
      <c r="AV7" s="166">
        <f>AT8+1</f>
        <v>41057</v>
      </c>
      <c r="AW7" s="176"/>
      <c r="AX7" s="166">
        <f>AV8+1</f>
        <v>41064</v>
      </c>
      <c r="AY7" s="176"/>
      <c r="AZ7" s="166">
        <f>AX8+1</f>
        <v>41071</v>
      </c>
      <c r="BA7" s="176"/>
      <c r="BB7" s="166">
        <f>AZ8+1</f>
        <v>41078</v>
      </c>
      <c r="BC7" s="176"/>
      <c r="BD7" s="166">
        <f>BB8+1</f>
        <v>41085</v>
      </c>
      <c r="BE7" s="176"/>
      <c r="BF7" s="166">
        <f>BD8+1</f>
        <v>41092</v>
      </c>
      <c r="BG7" s="176"/>
      <c r="BH7" s="166">
        <f>BF8+1</f>
        <v>41099</v>
      </c>
      <c r="BI7" s="176"/>
      <c r="BJ7" s="166">
        <f>BH8+1</f>
        <v>41106</v>
      </c>
      <c r="BK7" s="176"/>
      <c r="BL7" s="166">
        <f>BJ8+1</f>
        <v>41113</v>
      </c>
      <c r="BM7" s="176"/>
      <c r="BN7" s="166">
        <f>BL8+1</f>
        <v>41120</v>
      </c>
      <c r="BO7" s="176"/>
      <c r="BP7" s="166">
        <f>BN8+1</f>
        <v>41127</v>
      </c>
      <c r="BQ7" s="176"/>
      <c r="BR7" s="166">
        <f>BP8+1</f>
        <v>41134</v>
      </c>
      <c r="BS7" s="176"/>
      <c r="BT7" s="166">
        <f>BR8+1</f>
        <v>41141</v>
      </c>
      <c r="BU7" s="176"/>
      <c r="BV7" s="166">
        <f>BT8+1</f>
        <v>41148</v>
      </c>
      <c r="BW7" s="176"/>
      <c r="BX7" s="166">
        <f>BV8+1</f>
        <v>41155</v>
      </c>
      <c r="BY7" s="176"/>
      <c r="BZ7" s="166">
        <f>BX8+1</f>
        <v>41162</v>
      </c>
      <c r="CA7" s="176"/>
      <c r="CB7" s="166">
        <f>BZ8+1</f>
        <v>41169</v>
      </c>
      <c r="CC7" s="176"/>
      <c r="CD7" s="166">
        <f>CB8+1</f>
        <v>41176</v>
      </c>
      <c r="CE7" s="176"/>
      <c r="CF7" s="166">
        <f>CD8+1</f>
        <v>41183</v>
      </c>
      <c r="CG7" s="176"/>
      <c r="CH7" s="166">
        <f>CF8+1</f>
        <v>41190</v>
      </c>
      <c r="CI7" s="176"/>
      <c r="CJ7" s="166">
        <f>CH8+1</f>
        <v>41197</v>
      </c>
      <c r="CK7" s="176"/>
      <c r="CL7" s="166">
        <f>CJ8+1</f>
        <v>41204</v>
      </c>
      <c r="CM7" s="176"/>
      <c r="CN7" s="166">
        <f>CL8+1</f>
        <v>41211</v>
      </c>
      <c r="CO7" s="176"/>
      <c r="CP7" s="166">
        <f>CN8+1</f>
        <v>41218</v>
      </c>
      <c r="CQ7" s="176"/>
      <c r="CR7" s="166">
        <f>CP8+1</f>
        <v>41225</v>
      </c>
      <c r="CS7" s="176"/>
      <c r="CT7" s="166">
        <f>CR8+1</f>
        <v>41232</v>
      </c>
      <c r="CU7" s="176"/>
      <c r="CV7" s="166">
        <f>CT8+1</f>
        <v>41239</v>
      </c>
      <c r="CW7" s="176"/>
      <c r="CX7" s="166">
        <f>CV8+1</f>
        <v>41246</v>
      </c>
      <c r="CY7" s="176"/>
      <c r="CZ7" s="166">
        <f>CX8+1</f>
        <v>41253</v>
      </c>
      <c r="DA7" s="176"/>
      <c r="DB7" s="166">
        <f>CZ8+1</f>
        <v>41260</v>
      </c>
      <c r="DC7" s="176"/>
      <c r="DD7" s="166">
        <f>DB8+1</f>
        <v>41267</v>
      </c>
      <c r="DE7" s="176"/>
    </row>
    <row r="8" spans="1:109" ht="15.75" x14ac:dyDescent="0.25">
      <c r="A8" s="1" t="s">
        <v>11</v>
      </c>
      <c r="B8" s="168">
        <f>B7+6</f>
        <v>40902</v>
      </c>
      <c r="C8" s="177"/>
      <c r="D8" s="168">
        <f>D7+6</f>
        <v>40909</v>
      </c>
      <c r="E8" s="177"/>
      <c r="F8" s="168">
        <f>F7+6</f>
        <v>40916</v>
      </c>
      <c r="G8" s="177"/>
      <c r="H8" s="168">
        <f>H7+6</f>
        <v>40923</v>
      </c>
      <c r="I8" s="177"/>
      <c r="J8" s="168">
        <f>J7+6</f>
        <v>40930</v>
      </c>
      <c r="K8" s="177"/>
      <c r="L8" s="168">
        <f>L7+6</f>
        <v>40937</v>
      </c>
      <c r="M8" s="177"/>
      <c r="N8" s="168">
        <f>N7+6</f>
        <v>40944</v>
      </c>
      <c r="O8" s="177"/>
      <c r="P8" s="168">
        <f>P7+6</f>
        <v>40951</v>
      </c>
      <c r="Q8" s="177"/>
      <c r="R8" s="168">
        <f>R7+6</f>
        <v>40958</v>
      </c>
      <c r="S8" s="177"/>
      <c r="T8" s="168">
        <f>T7+6</f>
        <v>40965</v>
      </c>
      <c r="U8" s="177"/>
      <c r="V8" s="168">
        <f>V7+6</f>
        <v>40972</v>
      </c>
      <c r="W8" s="177"/>
      <c r="X8" s="168">
        <f>X7+6</f>
        <v>40979</v>
      </c>
      <c r="Y8" s="177"/>
      <c r="Z8" s="168">
        <f>Z7+6</f>
        <v>40986</v>
      </c>
      <c r="AA8" s="177"/>
      <c r="AB8" s="168">
        <f>AB7+6</f>
        <v>40993</v>
      </c>
      <c r="AC8" s="177"/>
      <c r="AD8" s="168">
        <f>AD7+6</f>
        <v>41000</v>
      </c>
      <c r="AE8" s="177"/>
      <c r="AF8" s="168">
        <f>AF7+6</f>
        <v>41007</v>
      </c>
      <c r="AG8" s="177"/>
      <c r="AH8" s="168">
        <f>AH7+6</f>
        <v>41014</v>
      </c>
      <c r="AI8" s="177"/>
      <c r="AJ8" s="168">
        <f>AJ7+6</f>
        <v>41021</v>
      </c>
      <c r="AK8" s="177"/>
      <c r="AL8" s="168">
        <f>AL7+6</f>
        <v>41028</v>
      </c>
      <c r="AM8" s="177"/>
      <c r="AN8" s="168">
        <f>AN7+6</f>
        <v>41035</v>
      </c>
      <c r="AO8" s="177"/>
      <c r="AP8" s="168">
        <f>AP7+6</f>
        <v>41042</v>
      </c>
      <c r="AQ8" s="177"/>
      <c r="AR8" s="168">
        <f>AR7+6</f>
        <v>41049</v>
      </c>
      <c r="AS8" s="177"/>
      <c r="AT8" s="168">
        <f>AT7+6</f>
        <v>41056</v>
      </c>
      <c r="AU8" s="177"/>
      <c r="AV8" s="168">
        <f>AV7+6</f>
        <v>41063</v>
      </c>
      <c r="AW8" s="177"/>
      <c r="AX8" s="168">
        <f>AX7+6</f>
        <v>41070</v>
      </c>
      <c r="AY8" s="177"/>
      <c r="AZ8" s="168">
        <f>AZ7+6</f>
        <v>41077</v>
      </c>
      <c r="BA8" s="177"/>
      <c r="BB8" s="168">
        <f>BB7+6</f>
        <v>41084</v>
      </c>
      <c r="BC8" s="177"/>
      <c r="BD8" s="168">
        <f>BD7+6</f>
        <v>41091</v>
      </c>
      <c r="BE8" s="177"/>
      <c r="BF8" s="168">
        <f>BF7+6</f>
        <v>41098</v>
      </c>
      <c r="BG8" s="177"/>
      <c r="BH8" s="168">
        <f>BH7+6</f>
        <v>41105</v>
      </c>
      <c r="BI8" s="177"/>
      <c r="BJ8" s="168">
        <f>BJ7+6</f>
        <v>41112</v>
      </c>
      <c r="BK8" s="177"/>
      <c r="BL8" s="168">
        <f>BL7+6</f>
        <v>41119</v>
      </c>
      <c r="BM8" s="177"/>
      <c r="BN8" s="162">
        <f>BN7+6</f>
        <v>41126</v>
      </c>
      <c r="BO8" s="181"/>
      <c r="BP8" s="162">
        <f>BP7+6</f>
        <v>41133</v>
      </c>
      <c r="BQ8" s="181"/>
      <c r="BR8" s="162">
        <f>BR7+6</f>
        <v>41140</v>
      </c>
      <c r="BS8" s="181"/>
      <c r="BT8" s="162">
        <f>BT7+6</f>
        <v>41147</v>
      </c>
      <c r="BU8" s="181"/>
      <c r="BV8" s="162">
        <f>BV7+6</f>
        <v>41154</v>
      </c>
      <c r="BW8" s="181"/>
      <c r="BX8" s="162">
        <f>BX7+6</f>
        <v>41161</v>
      </c>
      <c r="BY8" s="181"/>
      <c r="BZ8" s="162">
        <f>BZ7+6</f>
        <v>41168</v>
      </c>
      <c r="CA8" s="181"/>
      <c r="CB8" s="162">
        <f>CB7+6</f>
        <v>41175</v>
      </c>
      <c r="CC8" s="181"/>
      <c r="CD8" s="162">
        <f>CD7+6</f>
        <v>41182</v>
      </c>
      <c r="CE8" s="181"/>
      <c r="CF8" s="162">
        <f>CF7+6</f>
        <v>41189</v>
      </c>
      <c r="CG8" s="181"/>
      <c r="CH8" s="162">
        <f>CH7+6</f>
        <v>41196</v>
      </c>
      <c r="CI8" s="181"/>
      <c r="CJ8" s="162">
        <f>CJ7+6</f>
        <v>41203</v>
      </c>
      <c r="CK8" s="181"/>
      <c r="CL8" s="162">
        <f>CL7+6</f>
        <v>41210</v>
      </c>
      <c r="CM8" s="181"/>
      <c r="CN8" s="168">
        <f>CN7+6</f>
        <v>41217</v>
      </c>
      <c r="CO8" s="177"/>
      <c r="CP8" s="162">
        <f>CP7+6</f>
        <v>41224</v>
      </c>
      <c r="CQ8" s="181"/>
      <c r="CR8" s="162">
        <f>CR7+6</f>
        <v>41231</v>
      </c>
      <c r="CS8" s="181"/>
      <c r="CT8" s="162">
        <f>CT7+6</f>
        <v>41238</v>
      </c>
      <c r="CU8" s="181"/>
      <c r="CV8" s="162">
        <f>CV7+6</f>
        <v>41245</v>
      </c>
      <c r="CW8" s="181"/>
      <c r="CX8" s="162">
        <f>CX7+6</f>
        <v>41252</v>
      </c>
      <c r="CY8" s="181"/>
      <c r="CZ8" s="162">
        <f>CZ7+6</f>
        <v>41259</v>
      </c>
      <c r="DA8" s="181"/>
      <c r="DB8" s="162">
        <f>DB7+6</f>
        <v>41266</v>
      </c>
      <c r="DC8" s="181"/>
      <c r="DD8" s="162">
        <f>DD7+6</f>
        <v>41273</v>
      </c>
      <c r="DE8" s="181"/>
    </row>
    <row r="9" spans="1:109" ht="15.75" x14ac:dyDescent="0.2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82" t="s">
        <v>12</v>
      </c>
      <c r="BO9" s="83" t="s">
        <v>13</v>
      </c>
      <c r="BP9" s="82" t="s">
        <v>12</v>
      </c>
      <c r="BQ9" s="83" t="s">
        <v>13</v>
      </c>
      <c r="BR9" s="82" t="s">
        <v>12</v>
      </c>
      <c r="BS9" s="83" t="s">
        <v>13</v>
      </c>
      <c r="BT9" s="82" t="s">
        <v>12</v>
      </c>
      <c r="BU9" s="83" t="s">
        <v>13</v>
      </c>
      <c r="BV9" s="82" t="s">
        <v>12</v>
      </c>
      <c r="BW9" s="83" t="s">
        <v>13</v>
      </c>
      <c r="BX9" s="82" t="s">
        <v>12</v>
      </c>
      <c r="BY9" s="83" t="s">
        <v>13</v>
      </c>
      <c r="BZ9" s="82" t="s">
        <v>12</v>
      </c>
      <c r="CA9" s="83" t="s">
        <v>13</v>
      </c>
      <c r="CB9" s="82" t="s">
        <v>12</v>
      </c>
      <c r="CC9" s="83" t="s">
        <v>13</v>
      </c>
      <c r="CD9" s="82" t="s">
        <v>12</v>
      </c>
      <c r="CE9" s="83" t="s">
        <v>13</v>
      </c>
      <c r="CF9" s="82" t="s">
        <v>12</v>
      </c>
      <c r="CG9" s="83" t="s">
        <v>13</v>
      </c>
      <c r="CH9" s="82" t="s">
        <v>12</v>
      </c>
      <c r="CI9" s="83" t="s">
        <v>13</v>
      </c>
      <c r="CJ9" s="82" t="s">
        <v>12</v>
      </c>
      <c r="CK9" s="83" t="s">
        <v>13</v>
      </c>
      <c r="CL9" s="82" t="s">
        <v>12</v>
      </c>
      <c r="CM9" s="83" t="s">
        <v>13</v>
      </c>
      <c r="CN9" s="82" t="s">
        <v>12</v>
      </c>
      <c r="CO9" s="83" t="s">
        <v>13</v>
      </c>
      <c r="CP9" s="82" t="s">
        <v>12</v>
      </c>
      <c r="CQ9" s="83" t="s">
        <v>13</v>
      </c>
      <c r="CR9" s="82" t="s">
        <v>12</v>
      </c>
      <c r="CS9" s="83" t="s">
        <v>13</v>
      </c>
      <c r="CT9" s="82" t="s">
        <v>12</v>
      </c>
      <c r="CU9" s="83" t="s">
        <v>13</v>
      </c>
      <c r="CV9" s="82" t="s">
        <v>12</v>
      </c>
      <c r="CW9" s="83" t="s">
        <v>13</v>
      </c>
      <c r="CX9" s="82" t="s">
        <v>12</v>
      </c>
      <c r="CY9" s="83" t="s">
        <v>13</v>
      </c>
      <c r="CZ9" s="82" t="s">
        <v>12</v>
      </c>
      <c r="DA9" s="83" t="s">
        <v>13</v>
      </c>
      <c r="DB9" s="82" t="s">
        <v>12</v>
      </c>
      <c r="DC9" s="83" t="s">
        <v>13</v>
      </c>
      <c r="DD9" s="82" t="s">
        <v>12</v>
      </c>
      <c r="DE9" s="83" t="s">
        <v>13</v>
      </c>
    </row>
    <row r="10" spans="1:109" ht="15.75" x14ac:dyDescent="0.25">
      <c r="A10" s="3" t="s">
        <v>0</v>
      </c>
      <c r="B10" s="44">
        <v>14.4</v>
      </c>
      <c r="C10" s="34">
        <v>14.6</v>
      </c>
      <c r="D10" s="44">
        <v>14.2</v>
      </c>
      <c r="E10" s="34">
        <v>14.4</v>
      </c>
      <c r="F10" s="44">
        <v>13.8</v>
      </c>
      <c r="G10" s="34">
        <v>14.3</v>
      </c>
      <c r="H10" s="44">
        <v>13.7</v>
      </c>
      <c r="I10" s="34">
        <v>14.2</v>
      </c>
      <c r="J10" s="44">
        <v>13.4</v>
      </c>
      <c r="K10" s="34">
        <v>13.8</v>
      </c>
      <c r="L10" s="44">
        <v>13.5</v>
      </c>
      <c r="M10" s="34">
        <v>13.8</v>
      </c>
      <c r="N10" s="44">
        <v>13.5</v>
      </c>
      <c r="O10" s="34">
        <v>13.8</v>
      </c>
      <c r="P10" s="44">
        <v>13.5</v>
      </c>
      <c r="Q10" s="34">
        <v>13.9</v>
      </c>
      <c r="R10" s="44">
        <v>13.6</v>
      </c>
      <c r="S10" s="34">
        <v>13.9</v>
      </c>
      <c r="T10" s="44">
        <v>13.6</v>
      </c>
      <c r="U10" s="34">
        <v>13.9</v>
      </c>
      <c r="V10" s="44">
        <v>13.7</v>
      </c>
      <c r="W10" s="34">
        <v>13.9</v>
      </c>
      <c r="X10" s="44">
        <v>13.9</v>
      </c>
      <c r="Y10" s="34">
        <v>14</v>
      </c>
      <c r="Z10" s="44">
        <v>14</v>
      </c>
      <c r="AA10" s="34">
        <v>14.3</v>
      </c>
      <c r="AB10" s="44">
        <v>14</v>
      </c>
      <c r="AC10" s="34">
        <v>14.3</v>
      </c>
      <c r="AD10" s="44">
        <v>14</v>
      </c>
      <c r="AE10" s="34">
        <v>14.3</v>
      </c>
      <c r="AF10" s="64">
        <f>AD10/2+AH10/2</f>
        <v>14</v>
      </c>
      <c r="AG10" s="65">
        <f>AE10/2+AI10/2</f>
        <v>14.3</v>
      </c>
      <c r="AH10" s="44">
        <v>14</v>
      </c>
      <c r="AI10" s="34">
        <v>14.3</v>
      </c>
      <c r="AJ10" s="44">
        <v>14</v>
      </c>
      <c r="AK10" s="34">
        <v>14.3</v>
      </c>
      <c r="AL10" s="44">
        <v>14</v>
      </c>
      <c r="AM10" s="34">
        <v>14.3</v>
      </c>
      <c r="AN10" s="44">
        <v>14.2</v>
      </c>
      <c r="AO10" s="34">
        <v>14.4</v>
      </c>
      <c r="AP10" s="44">
        <v>14.2</v>
      </c>
      <c r="AQ10" s="34">
        <v>14.4</v>
      </c>
      <c r="AR10" s="44">
        <v>14.3</v>
      </c>
      <c r="AS10" s="34">
        <v>14.5</v>
      </c>
      <c r="AT10" s="44">
        <v>14.4</v>
      </c>
      <c r="AU10" s="34">
        <v>14.7</v>
      </c>
      <c r="AV10" s="78">
        <v>14.5</v>
      </c>
      <c r="AW10" s="76">
        <v>14.8</v>
      </c>
      <c r="AX10" s="78">
        <v>14.6</v>
      </c>
      <c r="AY10" s="76">
        <v>14.8</v>
      </c>
      <c r="AZ10" s="78">
        <v>14.6</v>
      </c>
      <c r="BA10" s="76">
        <v>14.8</v>
      </c>
      <c r="BB10" s="78">
        <v>15</v>
      </c>
      <c r="BC10" s="76">
        <v>15.3</v>
      </c>
      <c r="BD10" s="78">
        <v>15</v>
      </c>
      <c r="BE10" s="76">
        <v>15.5</v>
      </c>
      <c r="BF10" s="78">
        <v>15.2</v>
      </c>
      <c r="BG10" s="76">
        <v>15.5</v>
      </c>
      <c r="BH10" s="78">
        <v>15.2</v>
      </c>
      <c r="BI10" s="76">
        <v>15.5</v>
      </c>
      <c r="BJ10" s="78">
        <v>15.3</v>
      </c>
      <c r="BK10" s="76">
        <v>15.5</v>
      </c>
      <c r="BL10" s="78">
        <v>15.3</v>
      </c>
      <c r="BM10" s="76">
        <v>15.5</v>
      </c>
      <c r="BN10" s="78">
        <v>15.3</v>
      </c>
      <c r="BO10" s="76">
        <v>15.5</v>
      </c>
      <c r="BP10" s="78">
        <v>15.3</v>
      </c>
      <c r="BQ10" s="76">
        <v>15.5</v>
      </c>
      <c r="BR10" s="78">
        <v>15.3</v>
      </c>
      <c r="BS10" s="76">
        <v>15.5</v>
      </c>
      <c r="BT10" s="78">
        <v>15.3</v>
      </c>
      <c r="BU10" s="76">
        <v>15.5</v>
      </c>
      <c r="BV10" s="78">
        <v>15.4</v>
      </c>
      <c r="BW10" s="76">
        <v>15.5</v>
      </c>
      <c r="BX10" s="78">
        <v>15.4</v>
      </c>
      <c r="BY10" s="76">
        <v>15.5</v>
      </c>
      <c r="BZ10" s="64">
        <f t="shared" ref="BZ10:BZ19" si="0">(BX10+CB10)/2</f>
        <v>15.4</v>
      </c>
      <c r="CA10" s="76"/>
      <c r="CB10" s="78">
        <v>15.4</v>
      </c>
      <c r="CC10" s="76">
        <v>15.7</v>
      </c>
      <c r="CD10" s="64">
        <f>CB10/2+CH10/2</f>
        <v>15.4</v>
      </c>
      <c r="CE10" s="65">
        <f>CC10/2+CI10/2</f>
        <v>15.7</v>
      </c>
      <c r="CF10" s="64">
        <v>15.4</v>
      </c>
      <c r="CG10" s="65">
        <v>15.7</v>
      </c>
      <c r="CH10" s="78">
        <v>15.4</v>
      </c>
      <c r="CI10" s="76">
        <v>15.7</v>
      </c>
      <c r="CJ10" s="78">
        <v>15.4</v>
      </c>
      <c r="CK10" s="76">
        <v>15.7</v>
      </c>
      <c r="CL10" s="78">
        <v>15.4</v>
      </c>
      <c r="CM10" s="76">
        <v>15.7</v>
      </c>
      <c r="CN10" s="78">
        <v>15.3</v>
      </c>
      <c r="CO10" s="76">
        <v>15.6</v>
      </c>
      <c r="CP10" s="78">
        <v>15.3</v>
      </c>
      <c r="CQ10" s="76">
        <v>15.6</v>
      </c>
      <c r="CR10" s="78">
        <v>15.3</v>
      </c>
      <c r="CS10" s="76">
        <v>15.6</v>
      </c>
      <c r="CT10" s="78">
        <v>15.3</v>
      </c>
      <c r="CU10" s="76">
        <v>15.6</v>
      </c>
      <c r="CV10" s="78">
        <v>15.3</v>
      </c>
      <c r="CW10" s="76">
        <v>15.6</v>
      </c>
      <c r="CX10" s="78">
        <v>15.2</v>
      </c>
      <c r="CY10" s="76">
        <v>15.5</v>
      </c>
      <c r="CZ10" s="84">
        <v>15.2</v>
      </c>
      <c r="DA10" s="84">
        <v>15.4</v>
      </c>
      <c r="DB10" s="84">
        <v>15.2</v>
      </c>
      <c r="DC10" s="84">
        <v>15.4</v>
      </c>
      <c r="DD10" s="84">
        <v>15.2</v>
      </c>
      <c r="DE10" s="84">
        <v>15.4</v>
      </c>
    </row>
    <row r="11" spans="1:109" ht="15.75" x14ac:dyDescent="0.25">
      <c r="A11" s="2" t="s">
        <v>1</v>
      </c>
      <c r="B11" s="60">
        <v>14.1</v>
      </c>
      <c r="C11" s="42">
        <v>14.3</v>
      </c>
      <c r="D11" s="60">
        <v>13.9</v>
      </c>
      <c r="E11" s="42">
        <v>14.1</v>
      </c>
      <c r="F11" s="60">
        <v>13.5</v>
      </c>
      <c r="G11" s="42">
        <v>14</v>
      </c>
      <c r="H11" s="60">
        <v>13.4</v>
      </c>
      <c r="I11" s="42">
        <v>13.9</v>
      </c>
      <c r="J11" s="60">
        <v>13.2</v>
      </c>
      <c r="K11" s="42">
        <v>13.4</v>
      </c>
      <c r="L11" s="60">
        <v>13.3</v>
      </c>
      <c r="M11" s="42">
        <v>13.5</v>
      </c>
      <c r="N11" s="60">
        <v>13.3</v>
      </c>
      <c r="O11" s="42">
        <v>13.5</v>
      </c>
      <c r="P11" s="60">
        <v>13.3</v>
      </c>
      <c r="Q11" s="42">
        <v>13.6</v>
      </c>
      <c r="R11" s="60">
        <v>13.4</v>
      </c>
      <c r="S11" s="42">
        <v>13.7</v>
      </c>
      <c r="T11" s="60">
        <v>13.5</v>
      </c>
      <c r="U11" s="42">
        <v>13.7</v>
      </c>
      <c r="V11" s="60">
        <v>13.6</v>
      </c>
      <c r="W11" s="42">
        <v>13.7</v>
      </c>
      <c r="X11" s="60">
        <v>13.8</v>
      </c>
      <c r="Y11" s="42">
        <v>14</v>
      </c>
      <c r="Z11" s="60">
        <v>13.9</v>
      </c>
      <c r="AA11" s="42">
        <v>14.2</v>
      </c>
      <c r="AB11" s="60">
        <v>13.9</v>
      </c>
      <c r="AC11" s="42">
        <v>14.2</v>
      </c>
      <c r="AD11" s="60">
        <v>13.8</v>
      </c>
      <c r="AE11" s="42">
        <v>14.2</v>
      </c>
      <c r="AF11" s="66">
        <f t="shared" ref="AF11:AF19" si="1">AD11/2+AH11/2</f>
        <v>13.8</v>
      </c>
      <c r="AG11" s="67">
        <f t="shared" ref="AG11:AG19" si="2">AE11/2+AI11/2</f>
        <v>14.2</v>
      </c>
      <c r="AH11" s="60">
        <v>13.8</v>
      </c>
      <c r="AI11" s="42">
        <v>14.2</v>
      </c>
      <c r="AJ11" s="60">
        <v>13.8</v>
      </c>
      <c r="AK11" s="42">
        <v>14.2</v>
      </c>
      <c r="AL11" s="60">
        <v>13.8</v>
      </c>
      <c r="AM11" s="42">
        <v>14.2</v>
      </c>
      <c r="AN11" s="60">
        <v>14</v>
      </c>
      <c r="AO11" s="42">
        <v>14.3</v>
      </c>
      <c r="AP11" s="60">
        <v>14.1</v>
      </c>
      <c r="AQ11" s="42">
        <v>14.3</v>
      </c>
      <c r="AR11" s="71">
        <v>14.2</v>
      </c>
      <c r="AS11" s="72">
        <v>14.4</v>
      </c>
      <c r="AT11" s="71">
        <v>14.3</v>
      </c>
      <c r="AU11" s="72">
        <v>14.6</v>
      </c>
      <c r="AV11" s="80">
        <v>14.4</v>
      </c>
      <c r="AW11" s="81">
        <v>14.7</v>
      </c>
      <c r="AX11" s="80">
        <v>14.5</v>
      </c>
      <c r="AY11" s="81">
        <v>14.7</v>
      </c>
      <c r="AZ11" s="80">
        <v>14.5</v>
      </c>
      <c r="BA11" s="81">
        <v>14.7</v>
      </c>
      <c r="BB11" s="80">
        <v>14.7</v>
      </c>
      <c r="BC11" s="81">
        <v>14.8</v>
      </c>
      <c r="BD11" s="80">
        <v>14.7</v>
      </c>
      <c r="BE11" s="81">
        <v>14.9</v>
      </c>
      <c r="BF11" s="80">
        <v>14.8</v>
      </c>
      <c r="BG11" s="81">
        <v>15</v>
      </c>
      <c r="BH11" s="80">
        <v>14.8</v>
      </c>
      <c r="BI11" s="81">
        <v>15</v>
      </c>
      <c r="BJ11" s="80">
        <v>14.9</v>
      </c>
      <c r="BK11" s="81">
        <v>15.1</v>
      </c>
      <c r="BL11" s="80">
        <v>14.9</v>
      </c>
      <c r="BM11" s="81">
        <v>15.1</v>
      </c>
      <c r="BN11" s="80">
        <v>14.9</v>
      </c>
      <c r="BO11" s="81">
        <v>15.1</v>
      </c>
      <c r="BP11" s="80">
        <v>14.9</v>
      </c>
      <c r="BQ11" s="81">
        <v>15.1</v>
      </c>
      <c r="BR11" s="80">
        <v>14.8</v>
      </c>
      <c r="BS11" s="81">
        <v>15.1</v>
      </c>
      <c r="BT11" s="80">
        <v>14.7</v>
      </c>
      <c r="BU11" s="81">
        <v>15.2</v>
      </c>
      <c r="BV11" s="80">
        <v>14.8</v>
      </c>
      <c r="BW11" s="81">
        <v>15.3</v>
      </c>
      <c r="BX11" s="80">
        <v>14.8</v>
      </c>
      <c r="BY11" s="81">
        <v>15.4</v>
      </c>
      <c r="BZ11" s="73">
        <f t="shared" si="0"/>
        <v>14.9</v>
      </c>
      <c r="CA11" s="73">
        <f t="shared" ref="CA11:CA19" si="3">(BY11+CC11)/2</f>
        <v>15.4</v>
      </c>
      <c r="CB11" s="80">
        <v>15</v>
      </c>
      <c r="CC11" s="81">
        <v>15.4</v>
      </c>
      <c r="CD11" s="73">
        <f t="shared" ref="CD11:CD19" si="4">CB11/2+CH11/2</f>
        <v>15.1</v>
      </c>
      <c r="CE11" s="74">
        <f t="shared" ref="CE11:CE19" si="5">CC11/2+CI11/2</f>
        <v>15.45</v>
      </c>
      <c r="CF11" s="73">
        <v>15.1</v>
      </c>
      <c r="CG11" s="74">
        <v>15.45</v>
      </c>
      <c r="CH11" s="80">
        <v>15.2</v>
      </c>
      <c r="CI11" s="81">
        <v>15.5</v>
      </c>
      <c r="CJ11" s="80">
        <v>15.3</v>
      </c>
      <c r="CK11" s="81">
        <v>15.5</v>
      </c>
      <c r="CL11" s="80">
        <v>15.3</v>
      </c>
      <c r="CM11" s="81">
        <v>15.5</v>
      </c>
      <c r="CN11" s="80">
        <v>15.1</v>
      </c>
      <c r="CO11" s="81">
        <v>15.4</v>
      </c>
      <c r="CP11" s="80">
        <v>15.1</v>
      </c>
      <c r="CQ11" s="81">
        <v>15.4</v>
      </c>
      <c r="CR11" s="80">
        <v>15.1</v>
      </c>
      <c r="CS11" s="81">
        <v>15.4</v>
      </c>
      <c r="CT11" s="60">
        <v>15.1</v>
      </c>
      <c r="CU11" s="42">
        <v>15.4</v>
      </c>
      <c r="CV11" s="60">
        <v>15.1</v>
      </c>
      <c r="CW11" s="42">
        <v>15.4</v>
      </c>
      <c r="CX11" s="60">
        <v>15</v>
      </c>
      <c r="CY11" s="42">
        <v>15.4</v>
      </c>
      <c r="CZ11" s="85">
        <v>15</v>
      </c>
      <c r="DA11" s="85">
        <v>15.3</v>
      </c>
      <c r="DB11" s="89">
        <v>15</v>
      </c>
      <c r="DC11" s="89">
        <v>15.3</v>
      </c>
      <c r="DD11" s="89">
        <v>15</v>
      </c>
      <c r="DE11" s="89">
        <v>15.3</v>
      </c>
    </row>
    <row r="12" spans="1:109" ht="15.75" x14ac:dyDescent="0.25">
      <c r="A12" s="3" t="s">
        <v>2</v>
      </c>
      <c r="B12" s="44">
        <v>17</v>
      </c>
      <c r="C12" s="34">
        <v>17.2</v>
      </c>
      <c r="D12" s="44">
        <v>16.8</v>
      </c>
      <c r="E12" s="34">
        <v>17</v>
      </c>
      <c r="F12" s="44">
        <v>16.7</v>
      </c>
      <c r="G12" s="34">
        <v>16.899999999999999</v>
      </c>
      <c r="H12" s="44">
        <v>16.7</v>
      </c>
      <c r="I12" s="34">
        <v>16.899999999999999</v>
      </c>
      <c r="J12" s="44">
        <v>16.5</v>
      </c>
      <c r="K12" s="34">
        <v>16.8</v>
      </c>
      <c r="L12" s="44">
        <v>16.5</v>
      </c>
      <c r="M12" s="34">
        <v>16.8</v>
      </c>
      <c r="N12" s="44">
        <v>16.5</v>
      </c>
      <c r="O12" s="34">
        <v>16.8</v>
      </c>
      <c r="P12" s="44">
        <v>16.5</v>
      </c>
      <c r="Q12" s="34">
        <v>16.8</v>
      </c>
      <c r="R12" s="44">
        <v>16.399999999999999</v>
      </c>
      <c r="S12" s="34">
        <v>16.600000000000001</v>
      </c>
      <c r="T12" s="44">
        <v>16.399999999999999</v>
      </c>
      <c r="U12" s="34">
        <v>16.600000000000001</v>
      </c>
      <c r="V12" s="44">
        <v>16.5</v>
      </c>
      <c r="W12" s="34">
        <v>16.600000000000001</v>
      </c>
      <c r="X12" s="44">
        <v>16.600000000000001</v>
      </c>
      <c r="Y12" s="34">
        <v>16.8</v>
      </c>
      <c r="Z12" s="44">
        <v>16.7</v>
      </c>
      <c r="AA12" s="34">
        <v>16.8</v>
      </c>
      <c r="AB12" s="44">
        <v>16.7</v>
      </c>
      <c r="AC12" s="34">
        <v>16.8</v>
      </c>
      <c r="AD12" s="44">
        <v>16.2</v>
      </c>
      <c r="AE12" s="34">
        <v>16.600000000000001</v>
      </c>
      <c r="AF12" s="64">
        <f t="shared" si="1"/>
        <v>16.2</v>
      </c>
      <c r="AG12" s="65">
        <f t="shared" si="2"/>
        <v>16.600000000000001</v>
      </c>
      <c r="AH12" s="44">
        <v>16.2</v>
      </c>
      <c r="AI12" s="34">
        <v>16.600000000000001</v>
      </c>
      <c r="AJ12" s="44">
        <v>16.2</v>
      </c>
      <c r="AK12" s="34">
        <v>16.5</v>
      </c>
      <c r="AL12" s="44">
        <v>16.100000000000001</v>
      </c>
      <c r="AM12" s="34">
        <v>16.5</v>
      </c>
      <c r="AN12" s="44">
        <v>16.100000000000001</v>
      </c>
      <c r="AO12" s="34">
        <v>16.5</v>
      </c>
      <c r="AP12" s="44">
        <v>16.100000000000001</v>
      </c>
      <c r="AQ12" s="34">
        <v>16.399999999999999</v>
      </c>
      <c r="AR12" s="44">
        <v>16</v>
      </c>
      <c r="AS12" s="34">
        <v>16.399999999999999</v>
      </c>
      <c r="AT12" s="44">
        <v>16</v>
      </c>
      <c r="AU12" s="34">
        <v>16.5</v>
      </c>
      <c r="AV12" s="78">
        <v>16</v>
      </c>
      <c r="AW12" s="76">
        <v>16.5</v>
      </c>
      <c r="AX12" s="78">
        <v>16.2</v>
      </c>
      <c r="AY12" s="76">
        <v>16.600000000000001</v>
      </c>
      <c r="AZ12" s="78">
        <v>16.2</v>
      </c>
      <c r="BA12" s="76">
        <v>16.600000000000001</v>
      </c>
      <c r="BB12" s="78">
        <v>16.2</v>
      </c>
      <c r="BC12" s="76">
        <v>16.600000000000001</v>
      </c>
      <c r="BD12" s="78">
        <v>16.2</v>
      </c>
      <c r="BE12" s="76">
        <v>16.600000000000001</v>
      </c>
      <c r="BF12" s="78">
        <v>16.2</v>
      </c>
      <c r="BG12" s="76">
        <v>16.600000000000001</v>
      </c>
      <c r="BH12" s="78">
        <v>16.2</v>
      </c>
      <c r="BI12" s="76">
        <v>16.600000000000001</v>
      </c>
      <c r="BJ12" s="78">
        <v>16.2</v>
      </c>
      <c r="BK12" s="76">
        <v>16.7</v>
      </c>
      <c r="BL12" s="78">
        <v>16.2</v>
      </c>
      <c r="BM12" s="76">
        <v>16.7</v>
      </c>
      <c r="BN12" s="78">
        <v>16.3</v>
      </c>
      <c r="BO12" s="76">
        <v>16.7</v>
      </c>
      <c r="BP12" s="78">
        <v>16.399999999999999</v>
      </c>
      <c r="BQ12" s="76">
        <v>16.7</v>
      </c>
      <c r="BR12" s="78">
        <v>16.399999999999999</v>
      </c>
      <c r="BS12" s="76">
        <v>16.7</v>
      </c>
      <c r="BT12" s="78">
        <v>16.399999999999999</v>
      </c>
      <c r="BU12" s="76">
        <v>16.7</v>
      </c>
      <c r="BV12" s="78">
        <v>16.5</v>
      </c>
      <c r="BW12" s="76">
        <v>16.7</v>
      </c>
      <c r="BX12" s="78">
        <v>16.5</v>
      </c>
      <c r="BY12" s="76">
        <v>16.7</v>
      </c>
      <c r="BZ12" s="64">
        <f t="shared" si="0"/>
        <v>16.5</v>
      </c>
      <c r="CA12" s="64">
        <f t="shared" si="3"/>
        <v>16.75</v>
      </c>
      <c r="CB12" s="78">
        <v>16.5</v>
      </c>
      <c r="CC12" s="76">
        <v>16.8</v>
      </c>
      <c r="CD12" s="64">
        <f t="shared" si="4"/>
        <v>16.55</v>
      </c>
      <c r="CE12" s="65">
        <f t="shared" si="5"/>
        <v>16.8</v>
      </c>
      <c r="CF12" s="64">
        <v>16.55</v>
      </c>
      <c r="CG12" s="65">
        <v>16.8</v>
      </c>
      <c r="CH12" s="78">
        <v>16.600000000000001</v>
      </c>
      <c r="CI12" s="76">
        <v>16.8</v>
      </c>
      <c r="CJ12" s="78">
        <v>16.600000000000001</v>
      </c>
      <c r="CK12" s="76">
        <v>16.899999999999999</v>
      </c>
      <c r="CL12" s="78">
        <v>16.600000000000001</v>
      </c>
      <c r="CM12" s="76">
        <v>16.899999999999999</v>
      </c>
      <c r="CN12" s="78">
        <v>16.600000000000001</v>
      </c>
      <c r="CO12" s="76">
        <v>16.899999999999999</v>
      </c>
      <c r="CP12" s="78">
        <v>16.600000000000001</v>
      </c>
      <c r="CQ12" s="76">
        <v>16.899999999999999</v>
      </c>
      <c r="CR12" s="78">
        <v>16.600000000000001</v>
      </c>
      <c r="CS12" s="76">
        <v>16.899999999999999</v>
      </c>
      <c r="CT12" s="78">
        <v>16.600000000000001</v>
      </c>
      <c r="CU12" s="76">
        <v>16.899999999999999</v>
      </c>
      <c r="CV12" s="78">
        <v>16.600000000000001</v>
      </c>
      <c r="CW12" s="76">
        <v>16.899999999999999</v>
      </c>
      <c r="CX12" s="78">
        <v>16.600000000000001</v>
      </c>
      <c r="CY12" s="76">
        <v>16.8</v>
      </c>
      <c r="CZ12" s="86">
        <v>16.600000000000001</v>
      </c>
      <c r="DA12" s="86">
        <v>16.8</v>
      </c>
      <c r="DB12" s="86">
        <v>16.600000000000001</v>
      </c>
      <c r="DC12" s="86">
        <v>16.8</v>
      </c>
      <c r="DD12" s="86">
        <v>16.600000000000001</v>
      </c>
      <c r="DE12" s="86">
        <v>16.8</v>
      </c>
    </row>
    <row r="13" spans="1:109" s="43" customFormat="1" ht="15.75" x14ac:dyDescent="0.25">
      <c r="A13" s="37" t="s">
        <v>4</v>
      </c>
      <c r="B13" s="45">
        <v>17</v>
      </c>
      <c r="C13" s="36">
        <v>17.2</v>
      </c>
      <c r="D13" s="45">
        <v>16.8</v>
      </c>
      <c r="E13" s="36">
        <v>17.100000000000001</v>
      </c>
      <c r="F13" s="45">
        <v>16.7</v>
      </c>
      <c r="G13" s="36">
        <v>16.899999999999999</v>
      </c>
      <c r="H13" s="45">
        <v>16.8</v>
      </c>
      <c r="I13" s="36">
        <v>17</v>
      </c>
      <c r="J13" s="71">
        <v>16.5</v>
      </c>
      <c r="K13" s="72">
        <v>16.8</v>
      </c>
      <c r="L13" s="71">
        <v>16.5</v>
      </c>
      <c r="M13" s="72">
        <v>16.8</v>
      </c>
      <c r="N13" s="71">
        <v>16.5</v>
      </c>
      <c r="O13" s="72">
        <v>16.8</v>
      </c>
      <c r="P13" s="71">
        <v>16.5</v>
      </c>
      <c r="Q13" s="72">
        <v>16.8</v>
      </c>
      <c r="R13" s="71">
        <v>16.399999999999999</v>
      </c>
      <c r="S13" s="72">
        <v>16.600000000000001</v>
      </c>
      <c r="T13" s="71">
        <v>16.399999999999999</v>
      </c>
      <c r="U13" s="72">
        <v>16.600000000000001</v>
      </c>
      <c r="V13" s="71">
        <v>16.5</v>
      </c>
      <c r="W13" s="72">
        <v>16.600000000000001</v>
      </c>
      <c r="X13" s="71">
        <v>16.600000000000001</v>
      </c>
      <c r="Y13" s="72">
        <v>16.7</v>
      </c>
      <c r="Z13" s="71">
        <v>16.600000000000001</v>
      </c>
      <c r="AA13" s="72">
        <v>16.7</v>
      </c>
      <c r="AB13" s="71">
        <v>16.600000000000001</v>
      </c>
      <c r="AC13" s="72">
        <v>16.7</v>
      </c>
      <c r="AD13" s="71">
        <v>16</v>
      </c>
      <c r="AE13" s="72">
        <v>16.5</v>
      </c>
      <c r="AF13" s="73">
        <f t="shared" si="1"/>
        <v>16</v>
      </c>
      <c r="AG13" s="74">
        <f t="shared" si="2"/>
        <v>16.5</v>
      </c>
      <c r="AH13" s="71">
        <v>16</v>
      </c>
      <c r="AI13" s="72">
        <v>16.5</v>
      </c>
      <c r="AJ13" s="71">
        <v>16</v>
      </c>
      <c r="AK13" s="72">
        <v>16.399999999999999</v>
      </c>
      <c r="AL13" s="71">
        <v>16</v>
      </c>
      <c r="AM13" s="72">
        <v>16.399999999999999</v>
      </c>
      <c r="AN13" s="71">
        <v>16</v>
      </c>
      <c r="AO13" s="72">
        <v>16.399999999999999</v>
      </c>
      <c r="AP13" s="71">
        <v>16</v>
      </c>
      <c r="AQ13" s="72">
        <v>16.399999999999999</v>
      </c>
      <c r="AR13" s="71">
        <v>16</v>
      </c>
      <c r="AS13" s="72">
        <v>16.399999999999999</v>
      </c>
      <c r="AT13" s="71">
        <v>16</v>
      </c>
      <c r="AU13" s="72">
        <v>16.399999999999999</v>
      </c>
      <c r="AV13" s="80">
        <v>16</v>
      </c>
      <c r="AW13" s="81">
        <v>16.399999999999999</v>
      </c>
      <c r="AX13" s="80">
        <v>16.2</v>
      </c>
      <c r="AY13" s="81">
        <v>16.5</v>
      </c>
      <c r="AZ13" s="80">
        <v>16.2</v>
      </c>
      <c r="BA13" s="81">
        <v>16.600000000000001</v>
      </c>
      <c r="BB13" s="80">
        <v>16.2</v>
      </c>
      <c r="BC13" s="81">
        <v>16.600000000000001</v>
      </c>
      <c r="BD13" s="80">
        <v>16.2</v>
      </c>
      <c r="BE13" s="81">
        <v>16.600000000000001</v>
      </c>
      <c r="BF13" s="80">
        <v>16.2</v>
      </c>
      <c r="BG13" s="81">
        <v>16.600000000000001</v>
      </c>
      <c r="BH13" s="80">
        <v>16.2</v>
      </c>
      <c r="BI13" s="81">
        <v>16.600000000000001</v>
      </c>
      <c r="BJ13" s="80">
        <v>16.2</v>
      </c>
      <c r="BK13" s="81">
        <v>16.7</v>
      </c>
      <c r="BL13" s="80">
        <v>16.2</v>
      </c>
      <c r="BM13" s="81">
        <v>16.7</v>
      </c>
      <c r="BN13" s="80">
        <v>16.3</v>
      </c>
      <c r="BO13" s="81">
        <v>16.8</v>
      </c>
      <c r="BP13" s="80">
        <v>16.3</v>
      </c>
      <c r="BQ13" s="81">
        <v>16.600000000000001</v>
      </c>
      <c r="BR13" s="80">
        <v>16.3</v>
      </c>
      <c r="BS13" s="81">
        <v>16.600000000000001</v>
      </c>
      <c r="BT13" s="80">
        <v>16.399999999999999</v>
      </c>
      <c r="BU13" s="81">
        <v>16.7</v>
      </c>
      <c r="BV13" s="80">
        <v>16.5</v>
      </c>
      <c r="BW13" s="81">
        <v>16.7</v>
      </c>
      <c r="BX13" s="80">
        <v>16.5</v>
      </c>
      <c r="BY13" s="81">
        <v>16.7</v>
      </c>
      <c r="BZ13" s="73">
        <f t="shared" si="0"/>
        <v>16.5</v>
      </c>
      <c r="CA13" s="73">
        <f t="shared" si="3"/>
        <v>16.75</v>
      </c>
      <c r="CB13" s="80">
        <v>16.5</v>
      </c>
      <c r="CC13" s="81">
        <v>16.8</v>
      </c>
      <c r="CD13" s="73">
        <f t="shared" si="4"/>
        <v>16.55</v>
      </c>
      <c r="CE13" s="74">
        <f t="shared" si="5"/>
        <v>16.8</v>
      </c>
      <c r="CF13" s="73">
        <v>16.55</v>
      </c>
      <c r="CG13" s="74">
        <v>16.8</v>
      </c>
      <c r="CH13" s="80">
        <v>16.600000000000001</v>
      </c>
      <c r="CI13" s="81">
        <v>16.8</v>
      </c>
      <c r="CJ13" s="80">
        <v>16.600000000000001</v>
      </c>
      <c r="CK13" s="81">
        <v>16.899999999999999</v>
      </c>
      <c r="CL13" s="80">
        <v>16.600000000000001</v>
      </c>
      <c r="CM13" s="81">
        <v>16.899999999999999</v>
      </c>
      <c r="CN13" s="80">
        <v>16.600000000000001</v>
      </c>
      <c r="CO13" s="81">
        <v>16.899999999999999</v>
      </c>
      <c r="CP13" s="80">
        <v>16.600000000000001</v>
      </c>
      <c r="CQ13" s="81">
        <v>16.899999999999999</v>
      </c>
      <c r="CR13" s="80">
        <v>16.600000000000001</v>
      </c>
      <c r="CS13" s="81">
        <v>16.899999999999999</v>
      </c>
      <c r="CT13" s="79">
        <v>16.600000000000001</v>
      </c>
      <c r="CU13" s="77">
        <v>16.899999999999999</v>
      </c>
      <c r="CV13" s="79">
        <v>16.600000000000001</v>
      </c>
      <c r="CW13" s="77">
        <v>16.8</v>
      </c>
      <c r="CX13" s="79">
        <v>16.5</v>
      </c>
      <c r="CY13" s="77">
        <v>16.8</v>
      </c>
      <c r="CZ13" s="87">
        <v>16.5</v>
      </c>
      <c r="DA13" s="87">
        <v>16.8</v>
      </c>
      <c r="DB13" s="87">
        <v>16.5</v>
      </c>
      <c r="DC13" s="87">
        <v>16.8</v>
      </c>
      <c r="DD13" s="87">
        <v>16.5</v>
      </c>
      <c r="DE13" s="87">
        <v>16.8</v>
      </c>
    </row>
    <row r="14" spans="1:109" ht="15.75" x14ac:dyDescent="0.25">
      <c r="A14" s="3" t="s">
        <v>5</v>
      </c>
      <c r="B14" s="44">
        <v>8.6999999999999993</v>
      </c>
      <c r="C14" s="34">
        <v>9.6999999999999993</v>
      </c>
      <c r="D14" s="44">
        <v>9.1</v>
      </c>
      <c r="E14" s="34">
        <v>9.6999999999999993</v>
      </c>
      <c r="F14" s="44">
        <v>9.4</v>
      </c>
      <c r="G14" s="34">
        <v>9.6999999999999993</v>
      </c>
      <c r="H14" s="44">
        <v>9.4</v>
      </c>
      <c r="I14" s="34">
        <v>9.6999999999999993</v>
      </c>
      <c r="J14" s="44">
        <v>9.4</v>
      </c>
      <c r="K14" s="34">
        <v>9.6999999999999993</v>
      </c>
      <c r="L14" s="44">
        <v>9.4</v>
      </c>
      <c r="M14" s="34">
        <v>9.6</v>
      </c>
      <c r="N14" s="44">
        <v>9.4</v>
      </c>
      <c r="O14" s="34">
        <v>9.6</v>
      </c>
      <c r="P14" s="44">
        <v>9.5</v>
      </c>
      <c r="Q14" s="34">
        <v>9.8000000000000007</v>
      </c>
      <c r="R14" s="44">
        <v>9.5</v>
      </c>
      <c r="S14" s="34">
        <v>10</v>
      </c>
      <c r="T14" s="44">
        <v>9.5</v>
      </c>
      <c r="U14" s="34">
        <v>10</v>
      </c>
      <c r="V14" s="44">
        <v>9.5</v>
      </c>
      <c r="W14" s="34">
        <v>10</v>
      </c>
      <c r="X14" s="44">
        <v>9.6</v>
      </c>
      <c r="Y14" s="34">
        <v>10.199999999999999</v>
      </c>
      <c r="Z14" s="44">
        <v>9.9</v>
      </c>
      <c r="AA14" s="34">
        <v>10.4</v>
      </c>
      <c r="AB14" s="44">
        <v>10.5</v>
      </c>
      <c r="AC14" s="34">
        <v>10.8</v>
      </c>
      <c r="AD14" s="44">
        <v>10.7</v>
      </c>
      <c r="AE14" s="34">
        <v>11.2</v>
      </c>
      <c r="AF14" s="64">
        <f t="shared" si="1"/>
        <v>10.7</v>
      </c>
      <c r="AG14" s="65">
        <f t="shared" si="2"/>
        <v>11.2</v>
      </c>
      <c r="AH14" s="44">
        <v>10.7</v>
      </c>
      <c r="AI14" s="34">
        <v>11.2</v>
      </c>
      <c r="AJ14" s="44">
        <v>11</v>
      </c>
      <c r="AK14" s="34">
        <v>11.5</v>
      </c>
      <c r="AL14" s="44">
        <v>11.2</v>
      </c>
      <c r="AM14" s="34">
        <v>11.7</v>
      </c>
      <c r="AN14" s="44">
        <v>11.2</v>
      </c>
      <c r="AO14" s="34">
        <v>11.7</v>
      </c>
      <c r="AP14" s="44">
        <v>11.2</v>
      </c>
      <c r="AQ14" s="34">
        <v>11.7</v>
      </c>
      <c r="AR14" s="44">
        <v>11.1</v>
      </c>
      <c r="AS14" s="34">
        <v>12</v>
      </c>
      <c r="AT14" s="44">
        <v>11.1</v>
      </c>
      <c r="AU14" s="34">
        <v>12</v>
      </c>
      <c r="AV14" s="78">
        <v>11.1</v>
      </c>
      <c r="AW14" s="76">
        <v>12.2</v>
      </c>
      <c r="AX14" s="78">
        <v>11.4</v>
      </c>
      <c r="AY14" s="76">
        <v>12.1</v>
      </c>
      <c r="AZ14" s="78">
        <v>11.7</v>
      </c>
      <c r="BA14" s="76">
        <v>12.1</v>
      </c>
      <c r="BB14" s="78">
        <v>11.5</v>
      </c>
      <c r="BC14" s="76">
        <v>12.2</v>
      </c>
      <c r="BD14" s="78">
        <v>11.3</v>
      </c>
      <c r="BE14" s="76">
        <v>12.2</v>
      </c>
      <c r="BF14" s="78">
        <v>11.3</v>
      </c>
      <c r="BG14" s="76">
        <v>12.2</v>
      </c>
      <c r="BH14" s="78">
        <v>11.3</v>
      </c>
      <c r="BI14" s="76">
        <v>12.1</v>
      </c>
      <c r="BJ14" s="78">
        <v>11.2</v>
      </c>
      <c r="BK14" s="76">
        <v>12.2</v>
      </c>
      <c r="BL14" s="78">
        <v>11.6</v>
      </c>
      <c r="BM14" s="76">
        <v>12.2</v>
      </c>
      <c r="BN14" s="78">
        <v>11.3</v>
      </c>
      <c r="BO14" s="76">
        <v>12.3</v>
      </c>
      <c r="BP14" s="78">
        <v>11.4</v>
      </c>
      <c r="BQ14" s="76">
        <v>12</v>
      </c>
      <c r="BR14" s="78">
        <v>11.4</v>
      </c>
      <c r="BS14" s="76">
        <v>12.1</v>
      </c>
      <c r="BT14" s="78">
        <v>11.3</v>
      </c>
      <c r="BU14" s="76">
        <v>11.8</v>
      </c>
      <c r="BV14" s="78">
        <v>11.3</v>
      </c>
      <c r="BW14" s="76">
        <v>11.9</v>
      </c>
      <c r="BX14" s="78">
        <v>11.1</v>
      </c>
      <c r="BY14" s="76">
        <v>12</v>
      </c>
      <c r="BZ14" s="64">
        <f t="shared" si="0"/>
        <v>11.2</v>
      </c>
      <c r="CA14" s="64">
        <f t="shared" si="3"/>
        <v>12</v>
      </c>
      <c r="CB14" s="78">
        <v>11.3</v>
      </c>
      <c r="CC14" s="76">
        <v>12</v>
      </c>
      <c r="CD14" s="64">
        <f t="shared" si="4"/>
        <v>11.3</v>
      </c>
      <c r="CE14" s="65">
        <f t="shared" si="5"/>
        <v>12</v>
      </c>
      <c r="CF14" s="64">
        <v>11.3</v>
      </c>
      <c r="CG14" s="65">
        <v>12</v>
      </c>
      <c r="CH14" s="78">
        <v>11.3</v>
      </c>
      <c r="CI14" s="76">
        <v>12</v>
      </c>
      <c r="CJ14" s="78">
        <v>11.3</v>
      </c>
      <c r="CK14" s="76">
        <v>11.9</v>
      </c>
      <c r="CL14" s="78">
        <v>11.3</v>
      </c>
      <c r="CM14" s="76">
        <v>11.9</v>
      </c>
      <c r="CN14" s="78">
        <v>11.2</v>
      </c>
      <c r="CO14" s="76">
        <v>11.7</v>
      </c>
      <c r="CP14" s="78">
        <v>11.2</v>
      </c>
      <c r="CQ14" s="76">
        <v>11.7</v>
      </c>
      <c r="CR14" s="78">
        <v>11</v>
      </c>
      <c r="CS14" s="76">
        <v>11.7</v>
      </c>
      <c r="CT14" s="78">
        <v>11.2</v>
      </c>
      <c r="CU14" s="76">
        <v>11.7</v>
      </c>
      <c r="CV14" s="78">
        <v>10.9</v>
      </c>
      <c r="CW14" s="76">
        <v>11.5</v>
      </c>
      <c r="CX14" s="78">
        <v>10.8</v>
      </c>
      <c r="CY14" s="76">
        <v>11.2</v>
      </c>
      <c r="CZ14" s="86">
        <v>11</v>
      </c>
      <c r="DA14" s="86">
        <v>11.2</v>
      </c>
      <c r="DB14" s="86">
        <v>10.9</v>
      </c>
      <c r="DC14" s="86">
        <v>11.2</v>
      </c>
      <c r="DD14" s="86">
        <v>10.7</v>
      </c>
      <c r="DE14" s="86">
        <v>11</v>
      </c>
    </row>
    <row r="15" spans="1:109" ht="15.75" x14ac:dyDescent="0.25">
      <c r="A15" s="2" t="s">
        <v>6</v>
      </c>
      <c r="B15" s="45">
        <v>8.3000000000000007</v>
      </c>
      <c r="C15" s="36">
        <v>9.6</v>
      </c>
      <c r="D15" s="45">
        <v>8.6999999999999993</v>
      </c>
      <c r="E15" s="36">
        <v>9.6</v>
      </c>
      <c r="F15" s="45">
        <v>9</v>
      </c>
      <c r="G15" s="36">
        <v>9.6</v>
      </c>
      <c r="H15" s="45">
        <v>9</v>
      </c>
      <c r="I15" s="36">
        <v>9.6</v>
      </c>
      <c r="J15" s="45">
        <v>9</v>
      </c>
      <c r="K15" s="36">
        <v>9.6</v>
      </c>
      <c r="L15" s="45">
        <v>9</v>
      </c>
      <c r="M15" s="36">
        <v>9.5</v>
      </c>
      <c r="N15" s="45">
        <v>9</v>
      </c>
      <c r="O15" s="36">
        <v>9.5</v>
      </c>
      <c r="P15" s="45">
        <v>9</v>
      </c>
      <c r="Q15" s="36">
        <v>9.8000000000000007</v>
      </c>
      <c r="R15" s="45">
        <v>9.1</v>
      </c>
      <c r="S15" s="36">
        <v>10</v>
      </c>
      <c r="T15" s="45">
        <v>9.1999999999999993</v>
      </c>
      <c r="U15" s="36">
        <v>9.6999999999999993</v>
      </c>
      <c r="V15" s="45">
        <v>9.4</v>
      </c>
      <c r="W15" s="36">
        <v>9.8000000000000007</v>
      </c>
      <c r="X15" s="45">
        <v>9.5</v>
      </c>
      <c r="Y15" s="36">
        <v>10</v>
      </c>
      <c r="Z15" s="45">
        <v>9.8000000000000007</v>
      </c>
      <c r="AA15" s="36">
        <v>10.199999999999999</v>
      </c>
      <c r="AB15" s="45">
        <v>10.4</v>
      </c>
      <c r="AC15" s="36">
        <v>10.8</v>
      </c>
      <c r="AD15" s="45">
        <v>10.3</v>
      </c>
      <c r="AE15" s="36">
        <v>11</v>
      </c>
      <c r="AF15" s="68">
        <f t="shared" si="1"/>
        <v>10.4</v>
      </c>
      <c r="AG15" s="69">
        <f t="shared" si="2"/>
        <v>11</v>
      </c>
      <c r="AH15" s="45">
        <v>10.5</v>
      </c>
      <c r="AI15" s="36">
        <v>11</v>
      </c>
      <c r="AJ15" s="45">
        <v>10.8</v>
      </c>
      <c r="AK15" s="36">
        <v>11.2</v>
      </c>
      <c r="AL15" s="45">
        <v>10.7</v>
      </c>
      <c r="AM15" s="36">
        <v>11.5</v>
      </c>
      <c r="AN15" s="45">
        <v>10.8</v>
      </c>
      <c r="AO15" s="36">
        <v>11.5</v>
      </c>
      <c r="AP15" s="45">
        <v>11.1</v>
      </c>
      <c r="AQ15" s="36">
        <v>11.7</v>
      </c>
      <c r="AR15" s="45">
        <v>11</v>
      </c>
      <c r="AS15" s="36">
        <v>12</v>
      </c>
      <c r="AT15" s="45">
        <v>11</v>
      </c>
      <c r="AU15" s="36">
        <v>12</v>
      </c>
      <c r="AV15" s="79">
        <v>11</v>
      </c>
      <c r="AW15" s="77">
        <v>12.1</v>
      </c>
      <c r="AX15" s="79">
        <v>11.3</v>
      </c>
      <c r="AY15" s="77">
        <v>12.1</v>
      </c>
      <c r="AZ15" s="79">
        <v>11.6</v>
      </c>
      <c r="BA15" s="77">
        <v>12</v>
      </c>
      <c r="BB15" s="79">
        <v>11.3</v>
      </c>
      <c r="BC15" s="77">
        <v>12.1</v>
      </c>
      <c r="BD15" s="79">
        <v>11.2</v>
      </c>
      <c r="BE15" s="77">
        <v>12.1</v>
      </c>
      <c r="BF15" s="79">
        <v>11.2</v>
      </c>
      <c r="BG15" s="77">
        <v>12.1</v>
      </c>
      <c r="BH15" s="79">
        <v>11.2</v>
      </c>
      <c r="BI15" s="77">
        <v>12</v>
      </c>
      <c r="BJ15" s="79">
        <v>10.8</v>
      </c>
      <c r="BK15" s="77">
        <v>12.1</v>
      </c>
      <c r="BL15" s="79">
        <v>11.3</v>
      </c>
      <c r="BM15" s="77">
        <v>11.9</v>
      </c>
      <c r="BN15" s="79">
        <v>11</v>
      </c>
      <c r="BO15" s="77">
        <v>12.2</v>
      </c>
      <c r="BP15" s="79">
        <v>11.1</v>
      </c>
      <c r="BQ15" s="77">
        <v>11.7</v>
      </c>
      <c r="BR15" s="79">
        <v>11.1</v>
      </c>
      <c r="BS15" s="77">
        <v>12</v>
      </c>
      <c r="BT15" s="79">
        <v>11</v>
      </c>
      <c r="BU15" s="77">
        <v>11.6</v>
      </c>
      <c r="BV15" s="79">
        <v>11</v>
      </c>
      <c r="BW15" s="77">
        <v>11.7</v>
      </c>
      <c r="BX15" s="79">
        <v>10.8</v>
      </c>
      <c r="BY15" s="77">
        <v>11.9</v>
      </c>
      <c r="BZ15" s="73">
        <f t="shared" si="0"/>
        <v>10.95</v>
      </c>
      <c r="CA15" s="73">
        <f t="shared" si="3"/>
        <v>11.7</v>
      </c>
      <c r="CB15" s="79">
        <v>11.1</v>
      </c>
      <c r="CC15" s="77">
        <v>11.5</v>
      </c>
      <c r="CD15" s="68">
        <f t="shared" si="4"/>
        <v>11.1</v>
      </c>
      <c r="CE15" s="69">
        <f t="shared" si="5"/>
        <v>11.5</v>
      </c>
      <c r="CF15" s="68">
        <v>11.1</v>
      </c>
      <c r="CG15" s="69">
        <v>11.5</v>
      </c>
      <c r="CH15" s="79">
        <v>11.1</v>
      </c>
      <c r="CI15" s="77">
        <v>11.5</v>
      </c>
      <c r="CJ15" s="79">
        <v>10.5</v>
      </c>
      <c r="CK15" s="77">
        <v>11.5</v>
      </c>
      <c r="CL15" s="79">
        <v>10.8</v>
      </c>
      <c r="CM15" s="77">
        <v>11.4</v>
      </c>
      <c r="CN15" s="79">
        <v>10.8</v>
      </c>
      <c r="CO15" s="77">
        <v>11.1</v>
      </c>
      <c r="CP15" s="79">
        <v>10</v>
      </c>
      <c r="CQ15" s="77">
        <v>10.9</v>
      </c>
      <c r="CR15" s="79">
        <v>10</v>
      </c>
      <c r="CS15" s="77">
        <v>10.8</v>
      </c>
      <c r="CT15" s="79">
        <v>10</v>
      </c>
      <c r="CU15" s="77">
        <v>11.2</v>
      </c>
      <c r="CV15" s="79">
        <v>10.199999999999999</v>
      </c>
      <c r="CW15" s="77">
        <v>10.7</v>
      </c>
      <c r="CX15" s="79">
        <v>9.6999999999999993</v>
      </c>
      <c r="CY15" s="77">
        <v>10.7</v>
      </c>
      <c r="CZ15" s="85">
        <v>10.199999999999999</v>
      </c>
      <c r="DA15" s="85">
        <v>10.7</v>
      </c>
      <c r="DB15" s="85">
        <v>9.8000000000000007</v>
      </c>
      <c r="DC15" s="85">
        <v>10.7</v>
      </c>
      <c r="DD15" s="85">
        <v>10.199999999999999</v>
      </c>
      <c r="DE15" s="85">
        <v>10.6</v>
      </c>
    </row>
    <row r="16" spans="1:109" ht="15.75" x14ac:dyDescent="0.25">
      <c r="A16" s="3" t="s">
        <v>7</v>
      </c>
      <c r="B16" s="44">
        <v>7.7</v>
      </c>
      <c r="C16" s="34">
        <v>8</v>
      </c>
      <c r="D16" s="44">
        <v>7.7</v>
      </c>
      <c r="E16" s="34">
        <v>8</v>
      </c>
      <c r="F16" s="44">
        <v>7.7</v>
      </c>
      <c r="G16" s="34">
        <v>8</v>
      </c>
      <c r="H16" s="44">
        <v>7.7</v>
      </c>
      <c r="I16" s="34">
        <v>8</v>
      </c>
      <c r="J16" s="44">
        <v>7.7</v>
      </c>
      <c r="K16" s="34">
        <v>8</v>
      </c>
      <c r="L16" s="44">
        <v>7.7</v>
      </c>
      <c r="M16" s="34">
        <v>8</v>
      </c>
      <c r="N16" s="44">
        <v>7.7</v>
      </c>
      <c r="O16" s="34">
        <v>8</v>
      </c>
      <c r="P16" s="44">
        <v>7.7</v>
      </c>
      <c r="Q16" s="34">
        <v>8</v>
      </c>
      <c r="R16" s="44">
        <v>7.7</v>
      </c>
      <c r="S16" s="34">
        <v>8</v>
      </c>
      <c r="T16" s="44">
        <v>7.7</v>
      </c>
      <c r="U16" s="34">
        <v>8</v>
      </c>
      <c r="V16" s="44">
        <v>7.7</v>
      </c>
      <c r="W16" s="34">
        <v>8</v>
      </c>
      <c r="X16" s="44">
        <v>7.7</v>
      </c>
      <c r="Y16" s="34">
        <v>8</v>
      </c>
      <c r="Z16" s="44">
        <v>7.7</v>
      </c>
      <c r="AA16" s="34">
        <v>8</v>
      </c>
      <c r="AB16" s="44">
        <v>7.7</v>
      </c>
      <c r="AC16" s="34">
        <v>8</v>
      </c>
      <c r="AD16" s="44">
        <v>7.7</v>
      </c>
      <c r="AE16" s="34">
        <v>8</v>
      </c>
      <c r="AF16" s="64">
        <f t="shared" si="1"/>
        <v>7.7</v>
      </c>
      <c r="AG16" s="65">
        <f t="shared" si="2"/>
        <v>8</v>
      </c>
      <c r="AH16" s="44">
        <v>7.7</v>
      </c>
      <c r="AI16" s="34">
        <v>8</v>
      </c>
      <c r="AJ16" s="44">
        <v>7.7</v>
      </c>
      <c r="AK16" s="34">
        <v>8.8000000000000007</v>
      </c>
      <c r="AL16" s="44">
        <v>7.7</v>
      </c>
      <c r="AM16" s="34">
        <v>8.8000000000000007</v>
      </c>
      <c r="AN16" s="44">
        <v>7.7</v>
      </c>
      <c r="AO16" s="34">
        <v>8.8000000000000007</v>
      </c>
      <c r="AP16" s="44">
        <v>7.7</v>
      </c>
      <c r="AQ16" s="34">
        <v>8.8000000000000007</v>
      </c>
      <c r="AR16" s="44">
        <v>7.7</v>
      </c>
      <c r="AS16" s="34">
        <v>8.8000000000000007</v>
      </c>
      <c r="AT16" s="44">
        <v>7.7</v>
      </c>
      <c r="AU16" s="34">
        <v>8.8000000000000007</v>
      </c>
      <c r="AV16" s="78">
        <v>7.7</v>
      </c>
      <c r="AW16" s="76">
        <v>8.8000000000000007</v>
      </c>
      <c r="AX16" s="78">
        <v>7.7</v>
      </c>
      <c r="AY16" s="76">
        <v>9</v>
      </c>
      <c r="AZ16" s="78">
        <v>7.7</v>
      </c>
      <c r="BA16" s="76">
        <v>9</v>
      </c>
      <c r="BB16" s="78">
        <v>7.7</v>
      </c>
      <c r="BC16" s="76">
        <v>9</v>
      </c>
      <c r="BD16" s="78">
        <v>7.7</v>
      </c>
      <c r="BE16" s="76">
        <v>9</v>
      </c>
      <c r="BF16" s="78">
        <v>7.7</v>
      </c>
      <c r="BG16" s="76">
        <v>9</v>
      </c>
      <c r="BH16" s="78">
        <v>7.7</v>
      </c>
      <c r="BI16" s="76">
        <v>9</v>
      </c>
      <c r="BJ16" s="78">
        <v>7.7</v>
      </c>
      <c r="BK16" s="76">
        <v>9</v>
      </c>
      <c r="BL16" s="78">
        <v>8</v>
      </c>
      <c r="BM16" s="76">
        <v>9.5</v>
      </c>
      <c r="BN16" s="78">
        <v>8</v>
      </c>
      <c r="BO16" s="76">
        <v>9.6999999999999993</v>
      </c>
      <c r="BP16" s="78">
        <v>7.7</v>
      </c>
      <c r="BQ16" s="76">
        <v>9.3000000000000007</v>
      </c>
      <c r="BR16" s="78">
        <v>7.7</v>
      </c>
      <c r="BS16" s="76">
        <v>9.3000000000000007</v>
      </c>
      <c r="BT16" s="78">
        <v>7.7</v>
      </c>
      <c r="BU16" s="76">
        <v>9.3000000000000007</v>
      </c>
      <c r="BV16" s="78">
        <v>7.7</v>
      </c>
      <c r="BW16" s="76">
        <v>9.3000000000000007</v>
      </c>
      <c r="BX16" s="78">
        <v>7.7</v>
      </c>
      <c r="BY16" s="76">
        <v>9.3000000000000007</v>
      </c>
      <c r="BZ16" s="64">
        <f t="shared" si="0"/>
        <v>7.7</v>
      </c>
      <c r="CA16" s="64">
        <f t="shared" si="3"/>
        <v>9.3000000000000007</v>
      </c>
      <c r="CB16" s="78">
        <v>7.7</v>
      </c>
      <c r="CC16" s="76">
        <v>9.3000000000000007</v>
      </c>
      <c r="CD16" s="64">
        <f t="shared" si="4"/>
        <v>7.7</v>
      </c>
      <c r="CE16" s="65">
        <f t="shared" si="5"/>
        <v>9.3000000000000007</v>
      </c>
      <c r="CF16" s="64">
        <v>7.7</v>
      </c>
      <c r="CG16" s="65">
        <v>9.3000000000000007</v>
      </c>
      <c r="CH16" s="78">
        <v>7.7</v>
      </c>
      <c r="CI16" s="76">
        <v>9.3000000000000007</v>
      </c>
      <c r="CJ16" s="78">
        <v>7.7</v>
      </c>
      <c r="CK16" s="76">
        <v>9.3000000000000007</v>
      </c>
      <c r="CL16" s="78">
        <v>7.7</v>
      </c>
      <c r="CM16" s="76">
        <v>9.3000000000000007</v>
      </c>
      <c r="CN16" s="78">
        <v>7.7</v>
      </c>
      <c r="CO16" s="76">
        <v>9.1</v>
      </c>
      <c r="CP16" s="78">
        <v>7.7</v>
      </c>
      <c r="CQ16" s="76">
        <v>9.1</v>
      </c>
      <c r="CR16" s="78">
        <v>7.7</v>
      </c>
      <c r="CS16" s="76">
        <v>9.1</v>
      </c>
      <c r="CT16" s="78">
        <v>7.7</v>
      </c>
      <c r="CU16" s="76">
        <v>9.1</v>
      </c>
      <c r="CV16" s="78">
        <v>7.7</v>
      </c>
      <c r="CW16" s="76">
        <v>9.1</v>
      </c>
      <c r="CX16" s="78">
        <v>7.7</v>
      </c>
      <c r="CY16" s="76">
        <v>9.1</v>
      </c>
      <c r="CZ16" s="86">
        <v>7.7</v>
      </c>
      <c r="DA16" s="86">
        <v>9.1</v>
      </c>
      <c r="DB16" s="86">
        <v>7.7</v>
      </c>
      <c r="DC16" s="86">
        <v>9.1</v>
      </c>
      <c r="DD16" s="86">
        <v>7.7</v>
      </c>
      <c r="DE16" s="86">
        <v>9.5</v>
      </c>
    </row>
    <row r="17" spans="1:109" ht="15.75" x14ac:dyDescent="0.25">
      <c r="A17" s="2" t="s">
        <v>8</v>
      </c>
      <c r="B17" s="45">
        <v>4.4000000000000004</v>
      </c>
      <c r="C17" s="36">
        <v>6.7</v>
      </c>
      <c r="D17" s="45">
        <v>4.4000000000000004</v>
      </c>
      <c r="E17" s="36">
        <v>6.7</v>
      </c>
      <c r="F17" s="45">
        <v>4.4000000000000004</v>
      </c>
      <c r="G17" s="36">
        <v>6.7</v>
      </c>
      <c r="H17" s="45">
        <v>4.4000000000000004</v>
      </c>
      <c r="I17" s="36">
        <v>6.7</v>
      </c>
      <c r="J17" s="45">
        <v>4.4000000000000004</v>
      </c>
      <c r="K17" s="36">
        <v>6.7</v>
      </c>
      <c r="L17" s="45">
        <v>4.4000000000000004</v>
      </c>
      <c r="M17" s="36">
        <v>6.7</v>
      </c>
      <c r="N17" s="45">
        <v>4.4000000000000004</v>
      </c>
      <c r="O17" s="36">
        <v>6.7</v>
      </c>
      <c r="P17" s="45">
        <v>4.4000000000000004</v>
      </c>
      <c r="Q17" s="36">
        <v>6.7</v>
      </c>
      <c r="R17" s="45">
        <v>4.4000000000000004</v>
      </c>
      <c r="S17" s="36">
        <v>6.7</v>
      </c>
      <c r="T17" s="45">
        <v>4.4000000000000004</v>
      </c>
      <c r="U17" s="36">
        <v>6.7</v>
      </c>
      <c r="V17" s="45">
        <v>4.4000000000000004</v>
      </c>
      <c r="W17" s="36">
        <v>6.7</v>
      </c>
      <c r="X17" s="45">
        <v>4.4000000000000004</v>
      </c>
      <c r="Y17" s="36">
        <v>6.7</v>
      </c>
      <c r="Z17" s="45">
        <v>4.4000000000000004</v>
      </c>
      <c r="AA17" s="36">
        <v>6.7</v>
      </c>
      <c r="AB17" s="45">
        <v>4.4000000000000004</v>
      </c>
      <c r="AC17" s="36">
        <v>6.7</v>
      </c>
      <c r="AD17" s="45">
        <v>4.4000000000000004</v>
      </c>
      <c r="AE17" s="36">
        <v>6.7</v>
      </c>
      <c r="AF17" s="68">
        <f t="shared" si="1"/>
        <v>4.4000000000000004</v>
      </c>
      <c r="AG17" s="69">
        <f t="shared" si="2"/>
        <v>6.7</v>
      </c>
      <c r="AH17" s="45">
        <v>4.4000000000000004</v>
      </c>
      <c r="AI17" s="36">
        <v>6.7</v>
      </c>
      <c r="AJ17" s="45">
        <v>4.4000000000000004</v>
      </c>
      <c r="AK17" s="36">
        <v>6.7</v>
      </c>
      <c r="AL17" s="45">
        <v>4.4000000000000004</v>
      </c>
      <c r="AM17" s="36">
        <v>6.7</v>
      </c>
      <c r="AN17" s="45">
        <v>4.4000000000000004</v>
      </c>
      <c r="AO17" s="36">
        <v>6.7</v>
      </c>
      <c r="AP17" s="45">
        <v>4.4000000000000004</v>
      </c>
      <c r="AQ17" s="36">
        <v>6.7</v>
      </c>
      <c r="AR17" s="45">
        <v>4.4000000000000004</v>
      </c>
      <c r="AS17" s="36">
        <v>6.7</v>
      </c>
      <c r="AT17" s="45">
        <v>4.4000000000000004</v>
      </c>
      <c r="AU17" s="36">
        <v>6.7</v>
      </c>
      <c r="AV17" s="79">
        <v>4.4000000000000004</v>
      </c>
      <c r="AW17" s="77">
        <v>6.7</v>
      </c>
      <c r="AX17" s="79">
        <v>4.4000000000000004</v>
      </c>
      <c r="AY17" s="77">
        <v>6.7</v>
      </c>
      <c r="AZ17" s="79">
        <v>4.4000000000000004</v>
      </c>
      <c r="BA17" s="77">
        <v>6.7</v>
      </c>
      <c r="BB17" s="79">
        <v>4.4000000000000004</v>
      </c>
      <c r="BC17" s="77">
        <v>6.7</v>
      </c>
      <c r="BD17" s="79">
        <v>4.4000000000000004</v>
      </c>
      <c r="BE17" s="77">
        <v>6.7</v>
      </c>
      <c r="BF17" s="79">
        <v>4.4000000000000004</v>
      </c>
      <c r="BG17" s="77">
        <v>6.7</v>
      </c>
      <c r="BH17" s="79">
        <v>4.4000000000000004</v>
      </c>
      <c r="BI17" s="77">
        <v>6.7</v>
      </c>
      <c r="BJ17" s="79">
        <v>4.4000000000000004</v>
      </c>
      <c r="BK17" s="77">
        <v>6.7</v>
      </c>
      <c r="BL17" s="79">
        <v>4.5</v>
      </c>
      <c r="BM17" s="77">
        <v>7</v>
      </c>
      <c r="BN17" s="79">
        <v>4.5</v>
      </c>
      <c r="BO17" s="77">
        <v>7</v>
      </c>
      <c r="BP17" s="79">
        <v>4.5</v>
      </c>
      <c r="BQ17" s="77">
        <v>6.7</v>
      </c>
      <c r="BR17" s="79">
        <v>4.5</v>
      </c>
      <c r="BS17" s="77">
        <v>6.7</v>
      </c>
      <c r="BT17" s="79">
        <v>4.5</v>
      </c>
      <c r="BU17" s="77">
        <v>6.7</v>
      </c>
      <c r="BV17" s="79">
        <v>4.5</v>
      </c>
      <c r="BW17" s="77">
        <v>6.7</v>
      </c>
      <c r="BX17" s="79">
        <v>4.5</v>
      </c>
      <c r="BY17" s="77">
        <v>6.7</v>
      </c>
      <c r="BZ17" s="73">
        <f t="shared" si="0"/>
        <v>4.5</v>
      </c>
      <c r="CA17" s="73">
        <f t="shared" si="3"/>
        <v>6.7</v>
      </c>
      <c r="CB17" s="79">
        <v>4.5</v>
      </c>
      <c r="CC17" s="77">
        <v>6.7</v>
      </c>
      <c r="CD17" s="68">
        <f t="shared" si="4"/>
        <v>4.5</v>
      </c>
      <c r="CE17" s="69">
        <f t="shared" si="5"/>
        <v>6.7</v>
      </c>
      <c r="CF17" s="68">
        <v>4.5</v>
      </c>
      <c r="CG17" s="69">
        <v>6.7</v>
      </c>
      <c r="CH17" s="79">
        <v>4.5</v>
      </c>
      <c r="CI17" s="77">
        <v>6.7</v>
      </c>
      <c r="CJ17" s="79">
        <v>4.5</v>
      </c>
      <c r="CK17" s="77">
        <v>6.7</v>
      </c>
      <c r="CL17" s="79">
        <v>4.5</v>
      </c>
      <c r="CM17" s="77">
        <v>6.7</v>
      </c>
      <c r="CN17" s="79">
        <v>4.5</v>
      </c>
      <c r="CO17" s="77">
        <v>6.7</v>
      </c>
      <c r="CP17" s="79">
        <v>4.5</v>
      </c>
      <c r="CQ17" s="77">
        <v>6.7</v>
      </c>
      <c r="CR17" s="79">
        <v>4.5</v>
      </c>
      <c r="CS17" s="77">
        <v>6.7</v>
      </c>
      <c r="CT17" s="79">
        <v>4.5</v>
      </c>
      <c r="CU17" s="77">
        <v>6.7</v>
      </c>
      <c r="CV17" s="79">
        <v>4.5</v>
      </c>
      <c r="CW17" s="77">
        <v>6.7</v>
      </c>
      <c r="CX17" s="79">
        <v>4.5</v>
      </c>
      <c r="CY17" s="77">
        <v>6.7</v>
      </c>
      <c r="CZ17" s="87">
        <v>4.5</v>
      </c>
      <c r="DA17" s="87">
        <v>6.7</v>
      </c>
      <c r="DB17" s="87">
        <v>4.5</v>
      </c>
      <c r="DC17" s="87">
        <v>6.7</v>
      </c>
      <c r="DD17" s="87">
        <v>4.5</v>
      </c>
      <c r="DE17" s="87">
        <v>6.7</v>
      </c>
    </row>
    <row r="18" spans="1:109" ht="15.75" x14ac:dyDescent="0.25">
      <c r="A18" s="3" t="s">
        <v>9</v>
      </c>
      <c r="B18" s="44">
        <v>11.3</v>
      </c>
      <c r="C18" s="34">
        <v>12.3</v>
      </c>
      <c r="D18" s="44">
        <v>11</v>
      </c>
      <c r="E18" s="34">
        <v>12</v>
      </c>
      <c r="F18" s="44">
        <v>11</v>
      </c>
      <c r="G18" s="34">
        <v>12</v>
      </c>
      <c r="H18" s="44">
        <v>10.8</v>
      </c>
      <c r="I18" s="34">
        <v>12</v>
      </c>
      <c r="J18" s="44">
        <v>10</v>
      </c>
      <c r="K18" s="34">
        <v>12</v>
      </c>
      <c r="L18" s="44">
        <v>10.5</v>
      </c>
      <c r="M18" s="34">
        <v>12</v>
      </c>
      <c r="N18" s="44">
        <v>10.5</v>
      </c>
      <c r="O18" s="34">
        <v>12</v>
      </c>
      <c r="P18" s="44">
        <v>10.7</v>
      </c>
      <c r="Q18" s="34">
        <v>12</v>
      </c>
      <c r="R18" s="44">
        <v>10.5</v>
      </c>
      <c r="S18" s="34">
        <v>12.2</v>
      </c>
      <c r="T18" s="44">
        <v>10.5</v>
      </c>
      <c r="U18" s="34">
        <v>12.2</v>
      </c>
      <c r="V18" s="44">
        <v>10.7</v>
      </c>
      <c r="W18" s="34">
        <v>12.2</v>
      </c>
      <c r="X18" s="44">
        <v>11</v>
      </c>
      <c r="Y18" s="34">
        <v>12.3</v>
      </c>
      <c r="Z18" s="44">
        <v>11</v>
      </c>
      <c r="AA18" s="34">
        <v>12.3</v>
      </c>
      <c r="AB18" s="44">
        <v>11</v>
      </c>
      <c r="AC18" s="34">
        <v>12.3</v>
      </c>
      <c r="AD18" s="44">
        <v>11</v>
      </c>
      <c r="AE18" s="34">
        <v>12.3</v>
      </c>
      <c r="AF18" s="64">
        <f t="shared" si="1"/>
        <v>11</v>
      </c>
      <c r="AG18" s="65">
        <f t="shared" si="2"/>
        <v>12.3</v>
      </c>
      <c r="AH18" s="44">
        <v>11</v>
      </c>
      <c r="AI18" s="34">
        <v>12.3</v>
      </c>
      <c r="AJ18" s="44">
        <v>11</v>
      </c>
      <c r="AK18" s="34">
        <v>12.3</v>
      </c>
      <c r="AL18" s="44">
        <v>11.2</v>
      </c>
      <c r="AM18" s="34">
        <v>12.4</v>
      </c>
      <c r="AN18" s="44">
        <v>11.5</v>
      </c>
      <c r="AO18" s="34">
        <v>12.4</v>
      </c>
      <c r="AP18" s="44">
        <v>11.7</v>
      </c>
      <c r="AQ18" s="34">
        <v>12.4</v>
      </c>
      <c r="AR18" s="44">
        <v>11</v>
      </c>
      <c r="AS18" s="34">
        <v>12</v>
      </c>
      <c r="AT18" s="44">
        <v>11.5</v>
      </c>
      <c r="AU18" s="34">
        <v>12.5</v>
      </c>
      <c r="AV18" s="78">
        <v>11.7</v>
      </c>
      <c r="AW18" s="76">
        <v>12.5</v>
      </c>
      <c r="AX18" s="78">
        <v>12</v>
      </c>
      <c r="AY18" s="76">
        <v>12.7</v>
      </c>
      <c r="AZ18" s="78">
        <v>12</v>
      </c>
      <c r="BA18" s="76">
        <v>12.7</v>
      </c>
      <c r="BB18" s="78">
        <v>12</v>
      </c>
      <c r="BC18" s="76">
        <v>12.7</v>
      </c>
      <c r="BD18" s="78">
        <v>12</v>
      </c>
      <c r="BE18" s="76">
        <v>12.7</v>
      </c>
      <c r="BF18" s="78">
        <v>12</v>
      </c>
      <c r="BG18" s="76">
        <v>12.7</v>
      </c>
      <c r="BH18" s="78">
        <v>12</v>
      </c>
      <c r="BI18" s="76">
        <v>12.7</v>
      </c>
      <c r="BJ18" s="78">
        <v>12</v>
      </c>
      <c r="BK18" s="76">
        <v>12.7</v>
      </c>
      <c r="BL18" s="78">
        <v>12</v>
      </c>
      <c r="BM18" s="76">
        <v>12.7</v>
      </c>
      <c r="BN18" s="78">
        <v>12.2</v>
      </c>
      <c r="BO18" s="76">
        <v>12.7</v>
      </c>
      <c r="BP18" s="78">
        <v>12.3</v>
      </c>
      <c r="BQ18" s="76">
        <v>12.7</v>
      </c>
      <c r="BR18" s="78">
        <v>12.3</v>
      </c>
      <c r="BS18" s="76">
        <v>12.7</v>
      </c>
      <c r="BT18" s="78">
        <v>12.2</v>
      </c>
      <c r="BU18" s="76">
        <v>12.8</v>
      </c>
      <c r="BV18" s="78">
        <v>12.2</v>
      </c>
      <c r="BW18" s="76">
        <v>12.8</v>
      </c>
      <c r="BX18" s="78">
        <v>12.3</v>
      </c>
      <c r="BY18" s="76">
        <v>12.9</v>
      </c>
      <c r="BZ18" s="64">
        <f t="shared" si="0"/>
        <v>12.350000000000001</v>
      </c>
      <c r="CA18" s="64">
        <f t="shared" si="3"/>
        <v>12.95</v>
      </c>
      <c r="CB18" s="78">
        <v>12.4</v>
      </c>
      <c r="CC18" s="76">
        <v>13</v>
      </c>
      <c r="CD18" s="64">
        <f t="shared" si="4"/>
        <v>12.4</v>
      </c>
      <c r="CE18" s="65">
        <f t="shared" si="5"/>
        <v>13</v>
      </c>
      <c r="CF18" s="64">
        <v>12.4</v>
      </c>
      <c r="CG18" s="65">
        <v>13</v>
      </c>
      <c r="CH18" s="78">
        <v>12.4</v>
      </c>
      <c r="CI18" s="76">
        <v>13</v>
      </c>
      <c r="CJ18" s="78">
        <v>12.5</v>
      </c>
      <c r="CK18" s="76">
        <v>13.5</v>
      </c>
      <c r="CL18" s="78">
        <v>12.5</v>
      </c>
      <c r="CM18" s="76">
        <v>13.5</v>
      </c>
      <c r="CN18" s="78">
        <v>12.4</v>
      </c>
      <c r="CO18" s="76">
        <v>13.4</v>
      </c>
      <c r="CP18" s="78">
        <v>12.4</v>
      </c>
      <c r="CQ18" s="76">
        <v>13.4</v>
      </c>
      <c r="CR18" s="78">
        <v>12.2</v>
      </c>
      <c r="CS18" s="76">
        <v>13</v>
      </c>
      <c r="CT18" s="78">
        <v>12.3</v>
      </c>
      <c r="CU18" s="76">
        <v>13.2</v>
      </c>
      <c r="CV18" s="78">
        <v>12.3</v>
      </c>
      <c r="CW18" s="76">
        <v>13.2</v>
      </c>
      <c r="CX18" s="78">
        <v>12.3</v>
      </c>
      <c r="CY18" s="76">
        <v>13.2</v>
      </c>
      <c r="CZ18" s="86">
        <v>12.2</v>
      </c>
      <c r="DA18" s="86">
        <v>13</v>
      </c>
      <c r="DB18" s="86">
        <v>12.2</v>
      </c>
      <c r="DC18" s="86">
        <v>13</v>
      </c>
      <c r="DD18" s="86">
        <v>12.3</v>
      </c>
      <c r="DE18" s="86">
        <v>12.8</v>
      </c>
    </row>
    <row r="19" spans="1:109" ht="15.75" customHeight="1" thickBot="1" x14ac:dyDescent="0.3">
      <c r="A19" s="2" t="s">
        <v>18</v>
      </c>
      <c r="B19" s="45">
        <v>13.3</v>
      </c>
      <c r="C19" s="36">
        <v>14.9</v>
      </c>
      <c r="D19" s="45">
        <v>13.1</v>
      </c>
      <c r="E19" s="36">
        <v>14.4</v>
      </c>
      <c r="F19" s="45">
        <v>12.7</v>
      </c>
      <c r="G19" s="36">
        <v>14</v>
      </c>
      <c r="H19" s="45">
        <v>12.7</v>
      </c>
      <c r="I19" s="36">
        <v>14</v>
      </c>
      <c r="J19" s="45">
        <v>12.6</v>
      </c>
      <c r="K19" s="36">
        <v>13.5</v>
      </c>
      <c r="L19" s="45">
        <v>12.7</v>
      </c>
      <c r="M19" s="36">
        <v>13.5</v>
      </c>
      <c r="N19" s="45">
        <v>12.7</v>
      </c>
      <c r="O19" s="36">
        <v>13.5</v>
      </c>
      <c r="P19" s="45">
        <v>13</v>
      </c>
      <c r="Q19" s="36">
        <v>13.5</v>
      </c>
      <c r="R19" s="45">
        <v>13.2</v>
      </c>
      <c r="S19" s="36">
        <v>13.7</v>
      </c>
      <c r="T19" s="45">
        <v>13.2</v>
      </c>
      <c r="U19" s="36">
        <v>13.7</v>
      </c>
      <c r="V19" s="45">
        <v>13.4</v>
      </c>
      <c r="W19" s="36">
        <v>13.7</v>
      </c>
      <c r="X19" s="45">
        <v>13.6</v>
      </c>
      <c r="Y19" s="36">
        <v>13.9</v>
      </c>
      <c r="Z19" s="45">
        <v>13.6</v>
      </c>
      <c r="AA19" s="36">
        <v>13.9</v>
      </c>
      <c r="AB19" s="45">
        <v>13.6</v>
      </c>
      <c r="AC19" s="36">
        <v>13.9</v>
      </c>
      <c r="AD19" s="45">
        <v>13.6</v>
      </c>
      <c r="AE19" s="36">
        <v>13.9</v>
      </c>
      <c r="AF19" s="68">
        <f t="shared" si="1"/>
        <v>13.6</v>
      </c>
      <c r="AG19" s="69">
        <f t="shared" si="2"/>
        <v>13.9</v>
      </c>
      <c r="AH19" s="45">
        <v>13.6</v>
      </c>
      <c r="AI19" s="36">
        <v>13.9</v>
      </c>
      <c r="AJ19" s="45">
        <v>13.6</v>
      </c>
      <c r="AK19" s="36">
        <v>13.9</v>
      </c>
      <c r="AL19" s="45">
        <v>13.6</v>
      </c>
      <c r="AM19" s="36">
        <v>13.9</v>
      </c>
      <c r="AN19" s="45">
        <v>13.7</v>
      </c>
      <c r="AO19" s="36">
        <v>13.9</v>
      </c>
      <c r="AP19" s="45">
        <v>13.8</v>
      </c>
      <c r="AQ19" s="36">
        <v>14</v>
      </c>
      <c r="AR19" s="45">
        <v>13</v>
      </c>
      <c r="AS19" s="36">
        <v>14</v>
      </c>
      <c r="AT19" s="45">
        <v>13</v>
      </c>
      <c r="AU19" s="36">
        <v>14</v>
      </c>
      <c r="AV19" s="79">
        <v>13</v>
      </c>
      <c r="AW19" s="77">
        <v>14.2</v>
      </c>
      <c r="AX19" s="79">
        <v>13.2</v>
      </c>
      <c r="AY19" s="77">
        <v>14.1</v>
      </c>
      <c r="AZ19" s="79">
        <v>14</v>
      </c>
      <c r="BA19" s="77">
        <v>14.2</v>
      </c>
      <c r="BB19" s="79">
        <v>14.3</v>
      </c>
      <c r="BC19" s="77">
        <v>14.5</v>
      </c>
      <c r="BD19" s="79">
        <v>14.3</v>
      </c>
      <c r="BE19" s="77">
        <v>14.7</v>
      </c>
      <c r="BF19" s="79">
        <v>14.4</v>
      </c>
      <c r="BG19" s="77">
        <v>14.7</v>
      </c>
      <c r="BH19" s="79">
        <v>14.4</v>
      </c>
      <c r="BI19" s="77">
        <v>14.7</v>
      </c>
      <c r="BJ19" s="79">
        <v>14.5</v>
      </c>
      <c r="BK19" s="77">
        <v>14.8</v>
      </c>
      <c r="BL19" s="80">
        <v>14.5</v>
      </c>
      <c r="BM19" s="81">
        <v>14.8</v>
      </c>
      <c r="BN19" s="80">
        <v>14.7</v>
      </c>
      <c r="BO19" s="81">
        <v>15</v>
      </c>
      <c r="BP19" s="80">
        <v>14.7</v>
      </c>
      <c r="BQ19" s="81">
        <v>15.1</v>
      </c>
      <c r="BR19" s="80">
        <v>14.7</v>
      </c>
      <c r="BS19" s="81">
        <v>15.1</v>
      </c>
      <c r="BT19" s="80">
        <v>14.7</v>
      </c>
      <c r="BU19" s="81">
        <v>15.1</v>
      </c>
      <c r="BV19" s="80">
        <v>14.8</v>
      </c>
      <c r="BW19" s="81">
        <v>15.3</v>
      </c>
      <c r="BX19" s="80">
        <v>14.8</v>
      </c>
      <c r="BY19" s="81">
        <v>15.4</v>
      </c>
      <c r="BZ19" s="73">
        <f t="shared" si="0"/>
        <v>14.850000000000001</v>
      </c>
      <c r="CA19" s="73">
        <f t="shared" si="3"/>
        <v>15.4</v>
      </c>
      <c r="CB19" s="80">
        <v>14.9</v>
      </c>
      <c r="CC19" s="81">
        <v>15.4</v>
      </c>
      <c r="CD19" s="73">
        <f t="shared" si="4"/>
        <v>14.9</v>
      </c>
      <c r="CE19" s="74">
        <f t="shared" si="5"/>
        <v>15.4</v>
      </c>
      <c r="CF19" s="73">
        <v>14.9</v>
      </c>
      <c r="CG19" s="74">
        <v>15.4</v>
      </c>
      <c r="CH19" s="80">
        <v>14.9</v>
      </c>
      <c r="CI19" s="81">
        <v>15.4</v>
      </c>
      <c r="CJ19" s="80">
        <v>15</v>
      </c>
      <c r="CK19" s="81">
        <v>15.4</v>
      </c>
      <c r="CL19" s="80">
        <v>15</v>
      </c>
      <c r="CM19" s="81">
        <v>15.4</v>
      </c>
      <c r="CN19" s="80">
        <v>14.9</v>
      </c>
      <c r="CO19" s="81">
        <v>15.3</v>
      </c>
      <c r="CP19" s="80">
        <v>14.9</v>
      </c>
      <c r="CQ19" s="81">
        <v>15.3</v>
      </c>
      <c r="CR19" s="80">
        <v>14.9</v>
      </c>
      <c r="CS19" s="81">
        <v>15.3</v>
      </c>
      <c r="CT19" s="79">
        <v>14.9</v>
      </c>
      <c r="CU19" s="77">
        <v>15.3</v>
      </c>
      <c r="CV19" s="79">
        <v>14.9</v>
      </c>
      <c r="CW19" s="77">
        <v>15.3</v>
      </c>
      <c r="CX19" s="79">
        <v>14.7</v>
      </c>
      <c r="CY19" s="77">
        <v>15.2</v>
      </c>
      <c r="CZ19" s="88">
        <v>14.7</v>
      </c>
      <c r="DA19" s="88">
        <v>15.2</v>
      </c>
      <c r="DB19" s="88">
        <v>14.7</v>
      </c>
      <c r="DC19" s="88">
        <v>15.2</v>
      </c>
      <c r="DD19" s="88">
        <v>14.7</v>
      </c>
      <c r="DE19" s="88">
        <v>15.2</v>
      </c>
    </row>
    <row r="20" spans="1:109" ht="100.5" customHeight="1" thickBot="1" x14ac:dyDescent="0.35">
      <c r="A20" s="12" t="s">
        <v>26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184" t="s">
        <v>27</v>
      </c>
      <c r="AG20" s="185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Z20" s="75" t="s">
        <v>32</v>
      </c>
      <c r="CD20" s="182" t="s">
        <v>33</v>
      </c>
      <c r="CE20" s="183"/>
      <c r="CF20" s="183"/>
      <c r="CG20" s="183"/>
    </row>
    <row r="21" spans="1:109" ht="15.75" x14ac:dyDescent="0.25">
      <c r="A21" s="10" t="s">
        <v>14</v>
      </c>
    </row>
    <row r="22" spans="1:109" ht="15.75" x14ac:dyDescent="0.25">
      <c r="A22" s="11" t="s">
        <v>15</v>
      </c>
    </row>
    <row r="23" spans="1:109" ht="15.75" x14ac:dyDescent="0.25">
      <c r="A23" s="10" t="s">
        <v>16</v>
      </c>
    </row>
    <row r="28" spans="1:109" ht="22.5" customHeight="1" x14ac:dyDescent="0.2"/>
    <row r="29" spans="1:109" ht="22.5" customHeight="1" x14ac:dyDescent="0.2"/>
    <row r="30" spans="1:109" ht="22.5" customHeight="1" x14ac:dyDescent="0.2"/>
    <row r="31" spans="1:109" ht="22.5" customHeight="1" x14ac:dyDescent="0.2"/>
    <row r="32" spans="1:109" ht="22.5" customHeight="1" x14ac:dyDescent="0.2"/>
    <row r="33" spans="1:1" ht="22.5" customHeight="1" x14ac:dyDescent="0.2"/>
    <row r="34" spans="1:1" ht="22.5" customHeight="1" x14ac:dyDescent="0.2"/>
    <row r="35" spans="1:1" ht="22.5" customHeight="1" x14ac:dyDescent="0.2"/>
    <row r="36" spans="1:1" ht="22.5" customHeight="1" x14ac:dyDescent="0.2">
      <c r="A36" t="s">
        <v>25</v>
      </c>
    </row>
    <row r="37" spans="1:1" ht="22.5" customHeight="1" x14ac:dyDescent="0.2">
      <c r="A37" s="15" t="s">
        <v>20</v>
      </c>
    </row>
    <row r="38" spans="1:1" ht="22.5" customHeight="1" x14ac:dyDescent="0.2"/>
  </sheetData>
  <dataConsolidate/>
  <mergeCells count="110">
    <mergeCell ref="DB7:DC7"/>
    <mergeCell ref="DB8:DC8"/>
    <mergeCell ref="CZ7:DA7"/>
    <mergeCell ref="CZ8:DA8"/>
    <mergeCell ref="CV7:CW7"/>
    <mergeCell ref="CV8:CW8"/>
    <mergeCell ref="CT7:CU7"/>
    <mergeCell ref="CT8:CU8"/>
    <mergeCell ref="CR7:CS7"/>
    <mergeCell ref="CR8:CS8"/>
    <mergeCell ref="CX7:CY7"/>
    <mergeCell ref="CX8:CY8"/>
    <mergeCell ref="CH7:CI7"/>
    <mergeCell ref="CH8:CI8"/>
    <mergeCell ref="CJ7:CK7"/>
    <mergeCell ref="CJ8:CK8"/>
    <mergeCell ref="CL7:CM7"/>
    <mergeCell ref="CL8:CM8"/>
    <mergeCell ref="CN7:CO7"/>
    <mergeCell ref="CN8:CO8"/>
    <mergeCell ref="CP7:CQ7"/>
    <mergeCell ref="CP8:CQ8"/>
    <mergeCell ref="BL7:BM7"/>
    <mergeCell ref="BL8:BM8"/>
    <mergeCell ref="BJ7:BK7"/>
    <mergeCell ref="BJ8:BK8"/>
    <mergeCell ref="BN8:BO8"/>
    <mergeCell ref="BT7:BU7"/>
    <mergeCell ref="BT8:BU8"/>
    <mergeCell ref="BR7:BS7"/>
    <mergeCell ref="BR8:BS8"/>
    <mergeCell ref="B8:C8"/>
    <mergeCell ref="D7:E7"/>
    <mergeCell ref="D8:E8"/>
    <mergeCell ref="B7:C7"/>
    <mergeCell ref="F7:G7"/>
    <mergeCell ref="F8:G8"/>
    <mergeCell ref="H7:I7"/>
    <mergeCell ref="H8:I8"/>
    <mergeCell ref="N7:O7"/>
    <mergeCell ref="N8:O8"/>
    <mergeCell ref="L7:M7"/>
    <mergeCell ref="L8:M8"/>
    <mergeCell ref="J7:K7"/>
    <mergeCell ref="J8:K8"/>
    <mergeCell ref="AF20:AG20"/>
    <mergeCell ref="P7:Q7"/>
    <mergeCell ref="P8:Q8"/>
    <mergeCell ref="V7:W7"/>
    <mergeCell ref="V8:W8"/>
    <mergeCell ref="R7:S7"/>
    <mergeCell ref="R8:S8"/>
    <mergeCell ref="X7:Y7"/>
    <mergeCell ref="X8:Y8"/>
    <mergeCell ref="T7:U7"/>
    <mergeCell ref="T8:U8"/>
    <mergeCell ref="AB7:AC7"/>
    <mergeCell ref="AB8:AC8"/>
    <mergeCell ref="AD8:AE8"/>
    <mergeCell ref="Z7:AA7"/>
    <mergeCell ref="AF7:AG7"/>
    <mergeCell ref="Z8:AA8"/>
    <mergeCell ref="AD7:AE7"/>
    <mergeCell ref="AP7:AQ7"/>
    <mergeCell ref="AP8:AQ8"/>
    <mergeCell ref="AJ7:AK7"/>
    <mergeCell ref="AJ8:AK8"/>
    <mergeCell ref="AF8:AG8"/>
    <mergeCell ref="AL7:AM7"/>
    <mergeCell ref="AL8:AM8"/>
    <mergeCell ref="AN7:AO7"/>
    <mergeCell ref="AN8:AO8"/>
    <mergeCell ref="AH8:AI8"/>
    <mergeCell ref="AH7:AI7"/>
    <mergeCell ref="BH7:BI7"/>
    <mergeCell ref="BH8:BI8"/>
    <mergeCell ref="AR7:AS7"/>
    <mergeCell ref="AR8:AS8"/>
    <mergeCell ref="AZ7:BA7"/>
    <mergeCell ref="AZ8:BA8"/>
    <mergeCell ref="AX7:AY7"/>
    <mergeCell ref="AX8:AY8"/>
    <mergeCell ref="AV7:AW7"/>
    <mergeCell ref="AV8:AW8"/>
    <mergeCell ref="AT7:AU7"/>
    <mergeCell ref="AT8:AU8"/>
    <mergeCell ref="DD7:DE7"/>
    <mergeCell ref="DD8:DE8"/>
    <mergeCell ref="BB7:BC7"/>
    <mergeCell ref="BB8:BC8"/>
    <mergeCell ref="BD7:BE7"/>
    <mergeCell ref="BD8:BE8"/>
    <mergeCell ref="CD20:CG20"/>
    <mergeCell ref="BZ7:CA7"/>
    <mergeCell ref="BZ8:CA8"/>
    <mergeCell ref="CB7:CC7"/>
    <mergeCell ref="CB8:CC8"/>
    <mergeCell ref="CD7:CE7"/>
    <mergeCell ref="CD8:CE8"/>
    <mergeCell ref="CF7:CG7"/>
    <mergeCell ref="CF8:CG8"/>
    <mergeCell ref="BF7:BG7"/>
    <mergeCell ref="BF8:BG8"/>
    <mergeCell ref="BN7:BO7"/>
    <mergeCell ref="BX7:BY7"/>
    <mergeCell ref="BX8:BY8"/>
    <mergeCell ref="BV7:BW7"/>
    <mergeCell ref="BV8:BW8"/>
    <mergeCell ref="BP7:BQ7"/>
    <mergeCell ref="BP8:BQ8"/>
  </mergeCells>
  <hyperlinks>
    <hyperlink ref="AG47" r:id="rId1" display="uditamir@012.net.il"/>
    <hyperlink ref="BM47" r:id="rId2" display="uditamir@012.net.il"/>
  </hyperlinks>
  <pageMargins left="0.75" right="0.75" top="1" bottom="1" header="0.5" footer="0.5"/>
  <pageSetup paperSize="9" orientation="landscape" horizontalDpi="4294967293" r:id="rId3"/>
  <headerFooter alignWithMargins="0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DD38"/>
  <sheetViews>
    <sheetView showGridLines="0" rightToLeft="1" zoomScaleNormal="100" workbookViewId="0">
      <pane xSplit="1" ySplit="8" topLeftCell="DB9" activePane="bottomRight" state="frozen"/>
      <selection pane="topRight" activeCell="D1" sqref="D1"/>
      <selection pane="bottomLeft" activeCell="A6" sqref="A6"/>
      <selection pane="bottomRight" activeCell="DE18" sqref="DE18"/>
    </sheetView>
  </sheetViews>
  <sheetFormatPr defaultRowHeight="12.75" outlineLevelCol="1" x14ac:dyDescent="0.2"/>
  <cols>
    <col min="1" max="1" width="21.28515625" customWidth="1"/>
    <col min="2" max="3" width="16.5703125" customWidth="1" outlineLevel="1"/>
    <col min="4" max="4" width="16.5703125" customWidth="1" outlineLevel="1" collapsed="1"/>
    <col min="5" max="5" width="16.5703125" customWidth="1" outlineLevel="1"/>
    <col min="6" max="6" width="16.5703125" customWidth="1" outlineLevel="1" collapsed="1"/>
    <col min="7" max="7" width="16.5703125" customWidth="1" outlineLevel="1"/>
    <col min="8" max="8" width="16.5703125" customWidth="1" outlineLevel="1" collapsed="1"/>
    <col min="9" max="9" width="16.5703125" customWidth="1" outlineLevel="1"/>
    <col min="10" max="10" width="16.5703125" customWidth="1" outlineLevel="1" collapsed="1"/>
    <col min="11" max="11" width="16.5703125" customWidth="1" outlineLevel="1"/>
    <col min="12" max="12" width="16.5703125" customWidth="1" outlineLevel="1" collapsed="1"/>
    <col min="13" max="13" width="16.5703125" customWidth="1" outlineLevel="1"/>
    <col min="14" max="14" width="16.5703125" customWidth="1" outlineLevel="1" collapsed="1"/>
    <col min="15" max="15" width="16.5703125" customWidth="1" outlineLevel="1"/>
    <col min="16" max="16" width="16.5703125" customWidth="1" outlineLevel="1" collapsed="1"/>
    <col min="17" max="17" width="16.5703125" customWidth="1" outlineLevel="1"/>
    <col min="18" max="18" width="16.5703125" customWidth="1" outlineLevel="1" collapsed="1"/>
    <col min="19" max="19" width="16.5703125" customWidth="1" outlineLevel="1"/>
    <col min="20" max="20" width="16.5703125" customWidth="1" outlineLevel="1" collapsed="1"/>
    <col min="21" max="21" width="16.5703125" customWidth="1" outlineLevel="1"/>
    <col min="22" max="22" width="16.5703125" customWidth="1" outlineLevel="1" collapsed="1"/>
    <col min="23" max="23" width="16.5703125" customWidth="1" outlineLevel="1"/>
    <col min="24" max="24" width="16.5703125" customWidth="1" outlineLevel="1" collapsed="1"/>
    <col min="25" max="25" width="16.5703125" customWidth="1" outlineLevel="1"/>
    <col min="26" max="26" width="16.5703125" customWidth="1" outlineLevel="1" collapsed="1"/>
    <col min="27" max="27" width="16.5703125" customWidth="1" outlineLevel="1"/>
    <col min="28" max="28" width="16.5703125" customWidth="1" outlineLevel="1" collapsed="1"/>
    <col min="29" max="29" width="16.5703125" customWidth="1" outlineLevel="1"/>
    <col min="30" max="30" width="16.5703125" customWidth="1" outlineLevel="1" collapsed="1"/>
    <col min="31" max="31" width="16.5703125" customWidth="1" outlineLevel="1"/>
    <col min="32" max="32" width="16.5703125" customWidth="1" outlineLevel="1" collapsed="1"/>
    <col min="33" max="33" width="16.5703125" customWidth="1" outlineLevel="1"/>
    <col min="34" max="34" width="16.5703125" customWidth="1" outlineLevel="1" collapsed="1"/>
    <col min="35" max="35" width="16.5703125" customWidth="1" outlineLevel="1"/>
    <col min="36" max="36" width="16.5703125" customWidth="1" outlineLevel="1" collapsed="1"/>
    <col min="37" max="37" width="16.5703125" customWidth="1" outlineLevel="1"/>
    <col min="38" max="38" width="16.5703125" customWidth="1" outlineLevel="1" collapsed="1"/>
    <col min="39" max="39" width="16.5703125" customWidth="1" outlineLevel="1"/>
    <col min="40" max="40" width="16.5703125" customWidth="1" outlineLevel="1" collapsed="1"/>
    <col min="41" max="41" width="16.5703125" customWidth="1" outlineLevel="1"/>
    <col min="42" max="42" width="16.5703125" customWidth="1" outlineLevel="1" collapsed="1"/>
    <col min="43" max="43" width="16.5703125" customWidth="1" outlineLevel="1"/>
    <col min="44" max="44" width="16.5703125" customWidth="1" outlineLevel="1" collapsed="1"/>
    <col min="45" max="45" width="16.5703125" customWidth="1" outlineLevel="1"/>
    <col min="46" max="46" width="16.5703125" customWidth="1" outlineLevel="1" collapsed="1"/>
    <col min="47" max="47" width="16.5703125" customWidth="1" outlineLevel="1"/>
    <col min="48" max="48" width="16.5703125" customWidth="1" outlineLevel="1" collapsed="1"/>
    <col min="49" max="49" width="16.5703125" customWidth="1" outlineLevel="1"/>
    <col min="50" max="50" width="16.5703125" customWidth="1" outlineLevel="1" collapsed="1"/>
    <col min="51" max="51" width="16.5703125" customWidth="1" outlineLevel="1"/>
    <col min="52" max="52" width="16.5703125" customWidth="1" outlineLevel="1" collapsed="1"/>
    <col min="53" max="53" width="16.5703125" customWidth="1" outlineLevel="1"/>
    <col min="54" max="54" width="16.5703125" customWidth="1" outlineLevel="1" collapsed="1"/>
    <col min="55" max="55" width="16.5703125" customWidth="1" outlineLevel="1"/>
    <col min="56" max="56" width="16.5703125" customWidth="1" outlineLevel="1" collapsed="1"/>
    <col min="57" max="57" width="16.5703125" customWidth="1" outlineLevel="1"/>
    <col min="58" max="58" width="16.5703125" customWidth="1" outlineLevel="1" collapsed="1"/>
    <col min="59" max="59" width="16.5703125" customWidth="1" outlineLevel="1"/>
    <col min="60" max="60" width="16.5703125" customWidth="1" outlineLevel="1" collapsed="1"/>
    <col min="61" max="61" width="16.5703125" customWidth="1" outlineLevel="1"/>
    <col min="62" max="62" width="16.5703125" customWidth="1" outlineLevel="1" collapsed="1"/>
    <col min="63" max="63" width="16.5703125" customWidth="1" outlineLevel="1"/>
    <col min="64" max="64" width="16.5703125" customWidth="1" outlineLevel="1" collapsed="1"/>
    <col min="65" max="65" width="16.5703125" customWidth="1" outlineLevel="1"/>
    <col min="66" max="66" width="16.5703125" customWidth="1" outlineLevel="1" collapsed="1"/>
    <col min="67" max="67" width="16.5703125" customWidth="1" outlineLevel="1"/>
    <col min="68" max="68" width="16.5703125" customWidth="1" outlineLevel="1" collapsed="1"/>
    <col min="69" max="69" width="16.5703125" customWidth="1" outlineLevel="1"/>
    <col min="70" max="70" width="16.5703125" customWidth="1" outlineLevel="1" collapsed="1"/>
    <col min="71" max="71" width="16.5703125" customWidth="1" outlineLevel="1"/>
    <col min="72" max="72" width="16.5703125" customWidth="1" outlineLevel="1" collapsed="1"/>
    <col min="73" max="73" width="15.85546875" customWidth="1" outlineLevel="1"/>
    <col min="74" max="74" width="14.85546875" customWidth="1" outlineLevel="1"/>
    <col min="75" max="75" width="15.85546875" customWidth="1" outlineLevel="1"/>
    <col min="76" max="76" width="14.85546875" customWidth="1" outlineLevel="1" collapsed="1"/>
    <col min="77" max="77" width="15.85546875" customWidth="1" outlineLevel="1"/>
    <col min="78" max="78" width="14.85546875" customWidth="1" outlineLevel="1" collapsed="1"/>
    <col min="79" max="79" width="15.85546875" customWidth="1" outlineLevel="1"/>
    <col min="80" max="80" width="14.85546875" customWidth="1" outlineLevel="1" collapsed="1"/>
    <col min="81" max="81" width="15.85546875" customWidth="1" outlineLevel="1"/>
    <col min="82" max="82" width="14.85546875" customWidth="1" outlineLevel="1" collapsed="1"/>
    <col min="83" max="83" width="15.85546875" customWidth="1" outlineLevel="1"/>
    <col min="84" max="84" width="14.85546875" customWidth="1" outlineLevel="1" collapsed="1"/>
    <col min="85" max="85" width="15.85546875" customWidth="1" outlineLevel="1"/>
    <col min="86" max="86" width="14.85546875" customWidth="1" outlineLevel="1"/>
    <col min="87" max="87" width="15.85546875" customWidth="1" outlineLevel="1"/>
    <col min="88" max="88" width="14.85546875" customWidth="1" outlineLevel="1" collapsed="1"/>
    <col min="89" max="89" width="15.85546875" customWidth="1" outlineLevel="1"/>
    <col min="90" max="90" width="14.85546875" customWidth="1" outlineLevel="1" collapsed="1"/>
    <col min="91" max="91" width="15.85546875" customWidth="1" outlineLevel="1"/>
    <col min="92" max="92" width="14.85546875" customWidth="1" outlineLevel="1" collapsed="1"/>
    <col min="93" max="93" width="15.85546875" customWidth="1" outlineLevel="1"/>
    <col min="94" max="94" width="14.85546875" customWidth="1" outlineLevel="1" collapsed="1"/>
    <col min="95" max="95" width="15.85546875" customWidth="1" outlineLevel="1"/>
    <col min="96" max="96" width="14.85546875" customWidth="1" outlineLevel="1" collapsed="1"/>
    <col min="97" max="97" width="15.85546875" customWidth="1" outlineLevel="1"/>
    <col min="98" max="98" width="14.85546875" customWidth="1" outlineLevel="1" collapsed="1"/>
    <col min="99" max="99" width="15.85546875" customWidth="1" outlineLevel="1"/>
    <col min="100" max="100" width="14.85546875" customWidth="1" outlineLevel="1" collapsed="1"/>
    <col min="101" max="101" width="15.85546875" customWidth="1" outlineLevel="1"/>
    <col min="102" max="102" width="14.85546875" customWidth="1" outlineLevel="1" collapsed="1"/>
    <col min="103" max="103" width="15.85546875" customWidth="1" outlineLevel="1"/>
    <col min="104" max="104" width="14.85546875" customWidth="1" outlineLevel="1" collapsed="1"/>
    <col min="105" max="105" width="15.85546875" customWidth="1" outlineLevel="1"/>
    <col min="106" max="106" width="14.85546875" customWidth="1"/>
    <col min="107" max="107" width="15.85546875" customWidth="1"/>
  </cols>
  <sheetData>
    <row r="6" spans="1:107" ht="16.5" customHeight="1" thickBot="1" x14ac:dyDescent="0.25"/>
    <row r="7" spans="1:107" ht="15.75" x14ac:dyDescent="0.25">
      <c r="A7" s="90" t="s">
        <v>10</v>
      </c>
      <c r="B7" s="166">
        <v>41267</v>
      </c>
      <c r="C7" s="176"/>
      <c r="D7" s="166">
        <f>B8+1</f>
        <v>41274</v>
      </c>
      <c r="E7" s="176"/>
      <c r="F7" s="166">
        <f>D8+1</f>
        <v>41281</v>
      </c>
      <c r="G7" s="176"/>
      <c r="H7" s="166">
        <f>F8+1</f>
        <v>41288</v>
      </c>
      <c r="I7" s="176"/>
      <c r="J7" s="166">
        <f>H8+1</f>
        <v>41295</v>
      </c>
      <c r="K7" s="176"/>
      <c r="L7" s="166">
        <f>J8+1</f>
        <v>41302</v>
      </c>
      <c r="M7" s="176"/>
      <c r="N7" s="166">
        <f>L8+1</f>
        <v>41309</v>
      </c>
      <c r="O7" s="176"/>
      <c r="P7" s="166">
        <f>N8+1</f>
        <v>41316</v>
      </c>
      <c r="Q7" s="176"/>
      <c r="R7" s="166">
        <f>P8+1</f>
        <v>41323</v>
      </c>
      <c r="S7" s="176"/>
      <c r="T7" s="166">
        <f>R8+1</f>
        <v>41330</v>
      </c>
      <c r="U7" s="176"/>
      <c r="V7" s="166">
        <f>T8+1</f>
        <v>41337</v>
      </c>
      <c r="W7" s="176"/>
      <c r="X7" s="166">
        <f>V8+1</f>
        <v>41344</v>
      </c>
      <c r="Y7" s="176"/>
      <c r="Z7" s="166">
        <f>X8+1</f>
        <v>41351</v>
      </c>
      <c r="AA7" s="176"/>
      <c r="AB7" s="166">
        <f>Z8+1</f>
        <v>41358</v>
      </c>
      <c r="AC7" s="176"/>
      <c r="AD7" s="166">
        <f>AB8+1</f>
        <v>41365</v>
      </c>
      <c r="AE7" s="176"/>
      <c r="AF7" s="166">
        <f>AD8+1</f>
        <v>41372</v>
      </c>
      <c r="AG7" s="176"/>
      <c r="AH7" s="166">
        <f>AF8+1</f>
        <v>41379</v>
      </c>
      <c r="AI7" s="176"/>
      <c r="AJ7" s="166">
        <f>AH8+1</f>
        <v>41386</v>
      </c>
      <c r="AK7" s="176"/>
      <c r="AL7" s="166">
        <f>AJ8+1</f>
        <v>41393</v>
      </c>
      <c r="AM7" s="176"/>
      <c r="AN7" s="166">
        <f>AL8+1</f>
        <v>41400</v>
      </c>
      <c r="AO7" s="176"/>
      <c r="AP7" s="166">
        <f>AN8+1</f>
        <v>41407</v>
      </c>
      <c r="AQ7" s="176"/>
      <c r="AR7" s="166">
        <f>AP8+1</f>
        <v>41414</v>
      </c>
      <c r="AS7" s="176"/>
      <c r="AT7" s="166">
        <f>AR8+1</f>
        <v>41421</v>
      </c>
      <c r="AU7" s="176"/>
      <c r="AV7" s="166">
        <f>AT8+1</f>
        <v>41428</v>
      </c>
      <c r="AW7" s="176"/>
      <c r="AX7" s="166">
        <f>AV8+1</f>
        <v>41435</v>
      </c>
      <c r="AY7" s="176"/>
      <c r="AZ7" s="166">
        <f>AX8+1</f>
        <v>41442</v>
      </c>
      <c r="BA7" s="176"/>
      <c r="BB7" s="166">
        <f>AZ8+1</f>
        <v>41449</v>
      </c>
      <c r="BC7" s="176"/>
      <c r="BD7" s="166">
        <f>BB8+1</f>
        <v>41456</v>
      </c>
      <c r="BE7" s="176"/>
      <c r="BF7" s="166">
        <f>BD8+1</f>
        <v>41463</v>
      </c>
      <c r="BG7" s="176"/>
      <c r="BH7" s="166">
        <f>BF8+1</f>
        <v>41470</v>
      </c>
      <c r="BI7" s="176"/>
      <c r="BJ7" s="166">
        <f>BH8+1</f>
        <v>41477</v>
      </c>
      <c r="BK7" s="176"/>
      <c r="BL7" s="166">
        <f>BJ8+1</f>
        <v>41484</v>
      </c>
      <c r="BM7" s="176"/>
      <c r="BN7" s="166">
        <f>BL8+1</f>
        <v>41491</v>
      </c>
      <c r="BO7" s="176"/>
      <c r="BP7" s="166">
        <f>BN8+1</f>
        <v>41498</v>
      </c>
      <c r="BQ7" s="176"/>
      <c r="BR7" s="166">
        <f>BP8+1</f>
        <v>41505</v>
      </c>
      <c r="BS7" s="176"/>
      <c r="BT7" s="166">
        <f>BR8+1</f>
        <v>41512</v>
      </c>
      <c r="BU7" s="176"/>
      <c r="BV7" s="166">
        <f>BT8+1</f>
        <v>41519</v>
      </c>
      <c r="BW7" s="176"/>
      <c r="BX7" s="166">
        <f>BV8+1</f>
        <v>41526</v>
      </c>
      <c r="BY7" s="176"/>
      <c r="BZ7" s="166">
        <f>BX8+1</f>
        <v>41533</v>
      </c>
      <c r="CA7" s="176"/>
      <c r="CB7" s="166">
        <f>BZ8+1</f>
        <v>41540</v>
      </c>
      <c r="CC7" s="176"/>
      <c r="CD7" s="166">
        <f>CB8+1</f>
        <v>41547</v>
      </c>
      <c r="CE7" s="176"/>
      <c r="CF7" s="166">
        <f>CD8+1</f>
        <v>41554</v>
      </c>
      <c r="CG7" s="176"/>
      <c r="CH7" s="166">
        <f>CF8+1</f>
        <v>41561</v>
      </c>
      <c r="CI7" s="176"/>
      <c r="CJ7" s="166">
        <f>CH8+1</f>
        <v>41568</v>
      </c>
      <c r="CK7" s="176"/>
      <c r="CL7" s="166">
        <f>CJ8+1</f>
        <v>41575</v>
      </c>
      <c r="CM7" s="176"/>
      <c r="CN7" s="166">
        <f>CL8+1</f>
        <v>41582</v>
      </c>
      <c r="CO7" s="176"/>
      <c r="CP7" s="166">
        <f>CN8+1</f>
        <v>41589</v>
      </c>
      <c r="CQ7" s="176"/>
      <c r="CR7" s="166">
        <f>CP8+1</f>
        <v>41596</v>
      </c>
      <c r="CS7" s="176"/>
      <c r="CT7" s="166">
        <f>CR8+1</f>
        <v>41603</v>
      </c>
      <c r="CU7" s="176"/>
      <c r="CV7" s="166">
        <f>CT8+1</f>
        <v>41610</v>
      </c>
      <c r="CW7" s="176"/>
      <c r="CX7" s="166">
        <f>CV8+1</f>
        <v>41617</v>
      </c>
      <c r="CY7" s="176"/>
      <c r="CZ7" s="166">
        <f>CX8+1</f>
        <v>41624</v>
      </c>
      <c r="DA7" s="176"/>
      <c r="DB7" s="166">
        <f>CZ8+1</f>
        <v>41631</v>
      </c>
      <c r="DC7" s="176"/>
    </row>
    <row r="8" spans="1:107" ht="15.75" x14ac:dyDescent="0.25">
      <c r="A8" s="90" t="s">
        <v>11</v>
      </c>
      <c r="B8" s="168">
        <f>B7+6</f>
        <v>41273</v>
      </c>
      <c r="C8" s="177"/>
      <c r="D8" s="168">
        <f>D7+6</f>
        <v>41280</v>
      </c>
      <c r="E8" s="177"/>
      <c r="F8" s="168">
        <f>F7+6</f>
        <v>41287</v>
      </c>
      <c r="G8" s="177"/>
      <c r="H8" s="168">
        <f>H7+6</f>
        <v>41294</v>
      </c>
      <c r="I8" s="177"/>
      <c r="J8" s="168">
        <f>J7+6</f>
        <v>41301</v>
      </c>
      <c r="K8" s="177"/>
      <c r="L8" s="168">
        <f>L7+6</f>
        <v>41308</v>
      </c>
      <c r="M8" s="177"/>
      <c r="N8" s="168">
        <f>N7+6</f>
        <v>41315</v>
      </c>
      <c r="O8" s="177"/>
      <c r="P8" s="168">
        <f>P7+6</f>
        <v>41322</v>
      </c>
      <c r="Q8" s="177"/>
      <c r="R8" s="168">
        <f>R7+6</f>
        <v>41329</v>
      </c>
      <c r="S8" s="177"/>
      <c r="T8" s="168">
        <f>T7+6</f>
        <v>41336</v>
      </c>
      <c r="U8" s="177"/>
      <c r="V8" s="168">
        <f>V7+6</f>
        <v>41343</v>
      </c>
      <c r="W8" s="177"/>
      <c r="X8" s="168">
        <f>X7+6</f>
        <v>41350</v>
      </c>
      <c r="Y8" s="177"/>
      <c r="Z8" s="168">
        <f>Z7+6</f>
        <v>41357</v>
      </c>
      <c r="AA8" s="177"/>
      <c r="AB8" s="168">
        <f>AB7+6</f>
        <v>41364</v>
      </c>
      <c r="AC8" s="177"/>
      <c r="AD8" s="168">
        <f>AD7+6</f>
        <v>41371</v>
      </c>
      <c r="AE8" s="177"/>
      <c r="AF8" s="168">
        <f>AF7+6</f>
        <v>41378</v>
      </c>
      <c r="AG8" s="177"/>
      <c r="AH8" s="168">
        <f>AH7+6</f>
        <v>41385</v>
      </c>
      <c r="AI8" s="177"/>
      <c r="AJ8" s="168">
        <f>AJ7+6</f>
        <v>41392</v>
      </c>
      <c r="AK8" s="177"/>
      <c r="AL8" s="168">
        <f>AL7+6</f>
        <v>41399</v>
      </c>
      <c r="AM8" s="177"/>
      <c r="AN8" s="168">
        <f>AN7+6</f>
        <v>41406</v>
      </c>
      <c r="AO8" s="177"/>
      <c r="AP8" s="168">
        <f>AP7+6</f>
        <v>41413</v>
      </c>
      <c r="AQ8" s="177"/>
      <c r="AR8" s="168">
        <f>AR7+6</f>
        <v>41420</v>
      </c>
      <c r="AS8" s="177"/>
      <c r="AT8" s="168">
        <f>AT7+6</f>
        <v>41427</v>
      </c>
      <c r="AU8" s="177"/>
      <c r="AV8" s="168">
        <f>AV7+6</f>
        <v>41434</v>
      </c>
      <c r="AW8" s="177"/>
      <c r="AX8" s="168">
        <f>AX7+6</f>
        <v>41441</v>
      </c>
      <c r="AY8" s="177"/>
      <c r="AZ8" s="168">
        <f>AZ7+6</f>
        <v>41448</v>
      </c>
      <c r="BA8" s="177"/>
      <c r="BB8" s="168">
        <f>BB7+6</f>
        <v>41455</v>
      </c>
      <c r="BC8" s="177"/>
      <c r="BD8" s="168">
        <f>BD7+6</f>
        <v>41462</v>
      </c>
      <c r="BE8" s="177"/>
      <c r="BF8" s="168">
        <f>BF7+6</f>
        <v>41469</v>
      </c>
      <c r="BG8" s="177"/>
      <c r="BH8" s="168">
        <f>BH7+6</f>
        <v>41476</v>
      </c>
      <c r="BI8" s="177"/>
      <c r="BJ8" s="168">
        <f>BJ7+6</f>
        <v>41483</v>
      </c>
      <c r="BK8" s="177"/>
      <c r="BL8" s="168">
        <f>BL7+6</f>
        <v>41490</v>
      </c>
      <c r="BM8" s="177"/>
      <c r="BN8" s="168">
        <f>BN7+6</f>
        <v>41497</v>
      </c>
      <c r="BO8" s="177"/>
      <c r="BP8" s="168">
        <f>BP7+6</f>
        <v>41504</v>
      </c>
      <c r="BQ8" s="177"/>
      <c r="BR8" s="168">
        <f>BR7+6</f>
        <v>41511</v>
      </c>
      <c r="BS8" s="177"/>
      <c r="BT8" s="168">
        <f>BT7+6</f>
        <v>41518</v>
      </c>
      <c r="BU8" s="177"/>
      <c r="BV8" s="168">
        <f>BV7+6</f>
        <v>41525</v>
      </c>
      <c r="BW8" s="177"/>
      <c r="BX8" s="168">
        <f>BX7+6</f>
        <v>41532</v>
      </c>
      <c r="BY8" s="177"/>
      <c r="BZ8" s="168">
        <f>BZ7+6</f>
        <v>41539</v>
      </c>
      <c r="CA8" s="177"/>
      <c r="CB8" s="168">
        <f>CB7+6</f>
        <v>41546</v>
      </c>
      <c r="CC8" s="177"/>
      <c r="CD8" s="168">
        <f>CD7+6</f>
        <v>41553</v>
      </c>
      <c r="CE8" s="177"/>
      <c r="CF8" s="168">
        <f>CF7+6</f>
        <v>41560</v>
      </c>
      <c r="CG8" s="177"/>
      <c r="CH8" s="168">
        <f>CH7+6</f>
        <v>41567</v>
      </c>
      <c r="CI8" s="177"/>
      <c r="CJ8" s="168">
        <f>CJ7+6</f>
        <v>41574</v>
      </c>
      <c r="CK8" s="177"/>
      <c r="CL8" s="168">
        <f>CL7+6</f>
        <v>41581</v>
      </c>
      <c r="CM8" s="177"/>
      <c r="CN8" s="168">
        <f>CN7+6</f>
        <v>41588</v>
      </c>
      <c r="CO8" s="177"/>
      <c r="CP8" s="168">
        <f>CP7+6</f>
        <v>41595</v>
      </c>
      <c r="CQ8" s="177"/>
      <c r="CR8" s="168">
        <f>CR7+6</f>
        <v>41602</v>
      </c>
      <c r="CS8" s="177"/>
      <c r="CT8" s="168">
        <f>CT7+6</f>
        <v>41609</v>
      </c>
      <c r="CU8" s="177"/>
      <c r="CV8" s="168">
        <f>CV7+6</f>
        <v>41616</v>
      </c>
      <c r="CW8" s="177"/>
      <c r="CX8" s="168">
        <f>CX7+6</f>
        <v>41623</v>
      </c>
      <c r="CY8" s="177"/>
      <c r="CZ8" s="168">
        <f>CZ7+6</f>
        <v>41630</v>
      </c>
      <c r="DA8" s="177"/>
      <c r="DB8" s="168">
        <f>DB7+6</f>
        <v>41637</v>
      </c>
      <c r="DC8" s="177"/>
    </row>
    <row r="9" spans="1:107" ht="15.75" x14ac:dyDescent="0.2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  <c r="CV9" s="4" t="s">
        <v>12</v>
      </c>
      <c r="CW9" s="5" t="s">
        <v>13</v>
      </c>
      <c r="CX9" s="4" t="s">
        <v>12</v>
      </c>
      <c r="CY9" s="5" t="s">
        <v>13</v>
      </c>
      <c r="CZ9" s="4" t="s">
        <v>12</v>
      </c>
      <c r="DA9" s="5" t="s">
        <v>13</v>
      </c>
      <c r="DB9" s="4" t="s">
        <v>12</v>
      </c>
      <c r="DC9" s="5" t="s">
        <v>13</v>
      </c>
    </row>
    <row r="10" spans="1:107" ht="15.75" x14ac:dyDescent="0.25">
      <c r="A10" s="3" t="s">
        <v>0</v>
      </c>
      <c r="B10" s="84">
        <v>15.2</v>
      </c>
      <c r="C10" s="84">
        <v>15.4</v>
      </c>
      <c r="D10" s="84">
        <v>15.1</v>
      </c>
      <c r="E10" s="84">
        <v>15.3</v>
      </c>
      <c r="F10" s="84">
        <v>15.1</v>
      </c>
      <c r="G10" s="84">
        <v>15.3</v>
      </c>
      <c r="H10" s="84">
        <v>15</v>
      </c>
      <c r="I10" s="84">
        <v>15.2</v>
      </c>
      <c r="J10" s="84">
        <v>15.1</v>
      </c>
      <c r="K10" s="84">
        <v>15.2</v>
      </c>
      <c r="L10" s="84">
        <v>15</v>
      </c>
      <c r="M10" s="84">
        <v>15.1</v>
      </c>
      <c r="N10" s="84">
        <v>15</v>
      </c>
      <c r="O10" s="84">
        <v>15.1</v>
      </c>
      <c r="P10" s="84">
        <v>14.9</v>
      </c>
      <c r="Q10" s="84">
        <v>15</v>
      </c>
      <c r="R10" s="84">
        <v>14.8</v>
      </c>
      <c r="S10" s="84">
        <v>15</v>
      </c>
      <c r="T10" s="84">
        <v>14.7</v>
      </c>
      <c r="U10" s="84">
        <v>14.8</v>
      </c>
      <c r="V10" s="84">
        <v>14.7</v>
      </c>
      <c r="W10" s="84">
        <v>15</v>
      </c>
      <c r="X10" s="84">
        <v>14.4</v>
      </c>
      <c r="Y10" s="84">
        <v>14.7</v>
      </c>
      <c r="Z10" s="84">
        <v>14.2</v>
      </c>
      <c r="AA10" s="84">
        <v>14.5</v>
      </c>
      <c r="AB10" s="91">
        <v>14</v>
      </c>
      <c r="AC10" s="91">
        <v>14.3</v>
      </c>
      <c r="AD10" s="84">
        <v>14</v>
      </c>
      <c r="AE10" s="84">
        <v>14.3</v>
      </c>
      <c r="AF10" s="84">
        <v>14.1</v>
      </c>
      <c r="AG10" s="84">
        <v>14.4</v>
      </c>
      <c r="AH10" s="97">
        <v>14.1</v>
      </c>
      <c r="AI10" s="84">
        <v>14.4</v>
      </c>
      <c r="AJ10" s="97">
        <v>14.3</v>
      </c>
      <c r="AK10" s="84">
        <v>14.6</v>
      </c>
      <c r="AL10" s="97">
        <v>14.3</v>
      </c>
      <c r="AM10" s="84">
        <v>14.6</v>
      </c>
      <c r="AN10" s="97">
        <v>14.3</v>
      </c>
      <c r="AO10" s="84">
        <v>14.8</v>
      </c>
      <c r="AP10" s="97">
        <v>14.3</v>
      </c>
      <c r="AQ10" s="84">
        <v>14.8</v>
      </c>
      <c r="AR10" s="97">
        <v>14.6</v>
      </c>
      <c r="AS10" s="84">
        <v>14.8</v>
      </c>
      <c r="AT10" s="97">
        <v>14.6</v>
      </c>
      <c r="AU10" s="84">
        <v>14.8</v>
      </c>
      <c r="AV10" s="97">
        <v>14.5</v>
      </c>
      <c r="AW10" s="84">
        <v>14.6</v>
      </c>
      <c r="AX10" s="97">
        <v>14.4</v>
      </c>
      <c r="AY10" s="84">
        <v>14.5</v>
      </c>
      <c r="AZ10" s="97">
        <v>14.3</v>
      </c>
      <c r="BA10" s="84">
        <v>14.5</v>
      </c>
      <c r="BB10" s="97">
        <v>14.3</v>
      </c>
      <c r="BC10" s="84">
        <v>14.5</v>
      </c>
      <c r="BD10" s="97">
        <v>14.3</v>
      </c>
      <c r="BE10" s="84">
        <v>14.5</v>
      </c>
      <c r="BF10" s="97">
        <v>14.3</v>
      </c>
      <c r="BG10" s="84">
        <v>14.5</v>
      </c>
      <c r="BH10" s="97">
        <v>14.4</v>
      </c>
      <c r="BI10" s="84">
        <v>14.5</v>
      </c>
      <c r="BJ10" s="97">
        <v>14.5</v>
      </c>
      <c r="BK10" s="84">
        <v>14.6</v>
      </c>
      <c r="BL10" s="97">
        <v>14.6</v>
      </c>
      <c r="BM10" s="84">
        <v>14.7</v>
      </c>
      <c r="BN10" s="97">
        <v>14.6</v>
      </c>
      <c r="BO10" s="84">
        <v>14.7</v>
      </c>
      <c r="BP10" s="97">
        <v>14.7</v>
      </c>
      <c r="BQ10" s="84">
        <v>14.9</v>
      </c>
      <c r="BR10" s="97">
        <v>14.8</v>
      </c>
      <c r="BS10" s="84">
        <v>15</v>
      </c>
      <c r="BT10" s="97">
        <v>14.8</v>
      </c>
      <c r="BU10" s="84">
        <v>15</v>
      </c>
      <c r="BV10" s="97">
        <v>14.8</v>
      </c>
      <c r="BW10" s="84">
        <v>15</v>
      </c>
      <c r="BX10" s="97">
        <v>14.9</v>
      </c>
      <c r="BY10" s="84">
        <v>15</v>
      </c>
      <c r="BZ10" s="91">
        <f>BX10/2+CB10/2</f>
        <v>14.95</v>
      </c>
      <c r="CA10" s="91">
        <f>BY10/2+CC10/2</f>
        <v>15.05</v>
      </c>
      <c r="CB10" s="97">
        <v>15</v>
      </c>
      <c r="CC10" s="84">
        <v>15.1</v>
      </c>
      <c r="CD10" s="97">
        <v>15.1</v>
      </c>
      <c r="CE10" s="84">
        <v>15.2</v>
      </c>
      <c r="CF10" s="97">
        <v>15</v>
      </c>
      <c r="CG10" s="84">
        <v>15.1</v>
      </c>
      <c r="CH10" s="97">
        <v>15</v>
      </c>
      <c r="CI10" s="84">
        <v>15.1</v>
      </c>
      <c r="CJ10" s="97">
        <v>15</v>
      </c>
      <c r="CK10" s="84">
        <v>15.1</v>
      </c>
      <c r="CL10" s="97">
        <v>14.9</v>
      </c>
      <c r="CM10" s="84">
        <v>15</v>
      </c>
      <c r="CN10" s="97">
        <v>14.8</v>
      </c>
      <c r="CO10" s="84">
        <v>15</v>
      </c>
      <c r="CP10" s="97">
        <v>14.5</v>
      </c>
      <c r="CQ10" s="84">
        <v>14.7</v>
      </c>
      <c r="CR10" s="97">
        <v>14.3</v>
      </c>
      <c r="CS10" s="84">
        <v>14.5</v>
      </c>
      <c r="CT10" s="105">
        <v>13.5</v>
      </c>
      <c r="CU10" s="101">
        <v>14</v>
      </c>
      <c r="CV10" s="105">
        <v>13.3</v>
      </c>
      <c r="CW10" s="101">
        <v>13.6</v>
      </c>
      <c r="CX10" s="105">
        <v>13.4</v>
      </c>
      <c r="CY10" s="101">
        <v>13.5</v>
      </c>
      <c r="CZ10" s="105">
        <v>12.8</v>
      </c>
      <c r="DA10" s="101">
        <v>12.9</v>
      </c>
      <c r="DB10" s="105">
        <v>12.8</v>
      </c>
      <c r="DC10" s="101">
        <v>12.9</v>
      </c>
    </row>
    <row r="11" spans="1:107" ht="15.75" x14ac:dyDescent="0.25">
      <c r="A11" s="2" t="s">
        <v>1</v>
      </c>
      <c r="B11" s="89">
        <v>15</v>
      </c>
      <c r="C11" s="89">
        <v>15.3</v>
      </c>
      <c r="D11" s="89">
        <v>14.9</v>
      </c>
      <c r="E11" s="89">
        <v>15.2</v>
      </c>
      <c r="F11" s="89">
        <v>14.9</v>
      </c>
      <c r="G11" s="89">
        <v>15.2</v>
      </c>
      <c r="H11" s="89">
        <v>14.9</v>
      </c>
      <c r="I11" s="89">
        <v>15.1</v>
      </c>
      <c r="J11" s="89">
        <v>14.8</v>
      </c>
      <c r="K11" s="89">
        <v>15</v>
      </c>
      <c r="L11" s="89">
        <v>14.7</v>
      </c>
      <c r="M11" s="89">
        <v>14.8</v>
      </c>
      <c r="N11" s="89">
        <v>14.7</v>
      </c>
      <c r="O11" s="89">
        <v>14.8</v>
      </c>
      <c r="P11" s="89">
        <v>14.6</v>
      </c>
      <c r="Q11" s="89">
        <v>14.8</v>
      </c>
      <c r="R11" s="89">
        <v>14.5</v>
      </c>
      <c r="S11" s="89">
        <v>14.7</v>
      </c>
      <c r="T11" s="89">
        <v>14.5</v>
      </c>
      <c r="U11" s="89">
        <v>14.6</v>
      </c>
      <c r="V11" s="89">
        <v>14.3</v>
      </c>
      <c r="W11" s="89">
        <v>14.5</v>
      </c>
      <c r="X11" s="89">
        <v>13.8</v>
      </c>
      <c r="Y11" s="89">
        <v>14.3</v>
      </c>
      <c r="Z11" s="89">
        <v>13.8</v>
      </c>
      <c r="AA11" s="89">
        <v>14.1</v>
      </c>
      <c r="AB11" s="92">
        <v>13.9</v>
      </c>
      <c r="AC11" s="92">
        <v>14.1</v>
      </c>
      <c r="AD11" s="89">
        <v>13.9</v>
      </c>
      <c r="AE11" s="89">
        <v>14.1</v>
      </c>
      <c r="AF11" s="89">
        <v>14</v>
      </c>
      <c r="AG11" s="89">
        <v>14.2</v>
      </c>
      <c r="AH11" s="89">
        <v>14</v>
      </c>
      <c r="AI11" s="89">
        <v>14.2</v>
      </c>
      <c r="AJ11" s="89">
        <v>14.2</v>
      </c>
      <c r="AK11" s="89">
        <v>14.4</v>
      </c>
      <c r="AL11" s="89">
        <v>14.2</v>
      </c>
      <c r="AM11" s="89">
        <v>14.4</v>
      </c>
      <c r="AN11" s="89">
        <v>14.2</v>
      </c>
      <c r="AO11" s="89">
        <v>14.5</v>
      </c>
      <c r="AP11" s="89">
        <v>14.2</v>
      </c>
      <c r="AQ11" s="89">
        <v>14.5</v>
      </c>
      <c r="AR11" s="89">
        <v>14.3</v>
      </c>
      <c r="AS11" s="89">
        <v>14.5</v>
      </c>
      <c r="AT11" s="89">
        <v>14.3</v>
      </c>
      <c r="AU11" s="89">
        <v>14.5</v>
      </c>
      <c r="AV11" s="89">
        <v>14.2</v>
      </c>
      <c r="AW11" s="89">
        <v>14.4</v>
      </c>
      <c r="AX11" s="89">
        <v>14.2</v>
      </c>
      <c r="AY11" s="89">
        <v>14.3</v>
      </c>
      <c r="AZ11" s="89">
        <v>14.1</v>
      </c>
      <c r="BA11" s="89">
        <v>14.3</v>
      </c>
      <c r="BB11" s="89">
        <v>14.1</v>
      </c>
      <c r="BC11" s="89">
        <v>14.3</v>
      </c>
      <c r="BD11" s="89">
        <v>13.9</v>
      </c>
      <c r="BE11" s="89">
        <v>14.3</v>
      </c>
      <c r="BF11" s="89">
        <v>14</v>
      </c>
      <c r="BG11" s="89">
        <v>14.3</v>
      </c>
      <c r="BH11" s="89">
        <v>14.1</v>
      </c>
      <c r="BI11" s="89">
        <v>14.4</v>
      </c>
      <c r="BJ11" s="89">
        <v>14.2</v>
      </c>
      <c r="BK11" s="89">
        <v>14.4</v>
      </c>
      <c r="BL11" s="89">
        <v>14.2</v>
      </c>
      <c r="BM11" s="89">
        <v>14.5</v>
      </c>
      <c r="BN11" s="89">
        <v>14.2</v>
      </c>
      <c r="BO11" s="89">
        <v>14.5</v>
      </c>
      <c r="BP11" s="89">
        <v>14.3</v>
      </c>
      <c r="BQ11" s="89">
        <v>14.6</v>
      </c>
      <c r="BR11" s="89">
        <v>14.4</v>
      </c>
      <c r="BS11" s="89">
        <v>14.7</v>
      </c>
      <c r="BT11" s="89">
        <v>14.5</v>
      </c>
      <c r="BU11" s="89">
        <v>14.7</v>
      </c>
      <c r="BV11" s="89">
        <v>14.5</v>
      </c>
      <c r="BW11" s="89">
        <v>14.7</v>
      </c>
      <c r="BX11" s="89">
        <v>14.5</v>
      </c>
      <c r="BY11" s="89">
        <v>14.8</v>
      </c>
      <c r="BZ11" s="92">
        <f t="shared" ref="BZ11:BZ19" si="0">BX11/2+CB11/2</f>
        <v>14.6</v>
      </c>
      <c r="CA11" s="92">
        <f t="shared" ref="CA11:CA19" si="1">BY11/2+CC11/2</f>
        <v>14.850000000000001</v>
      </c>
      <c r="CB11" s="89">
        <v>14.7</v>
      </c>
      <c r="CC11" s="89">
        <v>14.9</v>
      </c>
      <c r="CD11" s="89">
        <v>14.8</v>
      </c>
      <c r="CE11" s="89">
        <v>15</v>
      </c>
      <c r="CF11" s="89">
        <v>14.7</v>
      </c>
      <c r="CG11" s="89">
        <v>14.9</v>
      </c>
      <c r="CH11" s="89">
        <v>14.7</v>
      </c>
      <c r="CI11" s="89">
        <v>14.8</v>
      </c>
      <c r="CJ11" s="89">
        <v>14.7</v>
      </c>
      <c r="CK11" s="89">
        <v>14.8</v>
      </c>
      <c r="CL11" s="89">
        <v>14.5</v>
      </c>
      <c r="CM11" s="89">
        <v>14.8</v>
      </c>
      <c r="CN11" s="89">
        <v>14.4</v>
      </c>
      <c r="CO11" s="89">
        <v>14.7</v>
      </c>
      <c r="CP11" s="89">
        <v>14.1</v>
      </c>
      <c r="CQ11" s="89">
        <v>14.4</v>
      </c>
      <c r="CR11" s="89">
        <v>13.5</v>
      </c>
      <c r="CS11" s="89">
        <v>14.2</v>
      </c>
      <c r="CT11" s="104">
        <v>13.2</v>
      </c>
      <c r="CU11" s="104">
        <v>13.7</v>
      </c>
      <c r="CV11" s="104">
        <v>13</v>
      </c>
      <c r="CW11" s="104">
        <v>13.4</v>
      </c>
      <c r="CX11" s="104">
        <v>12.9</v>
      </c>
      <c r="CY11" s="104">
        <v>13.3</v>
      </c>
      <c r="CZ11" s="104">
        <v>12.5</v>
      </c>
      <c r="DA11" s="104">
        <v>12.7</v>
      </c>
      <c r="DB11" s="104">
        <v>12.4</v>
      </c>
      <c r="DC11" s="104">
        <v>12.7</v>
      </c>
    </row>
    <row r="12" spans="1:107" ht="15.75" x14ac:dyDescent="0.25">
      <c r="A12" s="3" t="s">
        <v>2</v>
      </c>
      <c r="B12" s="86">
        <v>16.600000000000001</v>
      </c>
      <c r="C12" s="86">
        <v>16.8</v>
      </c>
      <c r="D12" s="86">
        <v>16.600000000000001</v>
      </c>
      <c r="E12" s="86">
        <v>16.8</v>
      </c>
      <c r="F12" s="86">
        <v>16.600000000000001</v>
      </c>
      <c r="G12" s="86">
        <v>16.8</v>
      </c>
      <c r="H12" s="86">
        <v>16.600000000000001</v>
      </c>
      <c r="I12" s="86">
        <v>16.8</v>
      </c>
      <c r="J12" s="86">
        <v>16.600000000000001</v>
      </c>
      <c r="K12" s="86">
        <v>16.8</v>
      </c>
      <c r="L12" s="86">
        <v>16.600000000000001</v>
      </c>
      <c r="M12" s="86">
        <v>16.8</v>
      </c>
      <c r="N12" s="86">
        <v>16.600000000000001</v>
      </c>
      <c r="O12" s="86">
        <v>16.8</v>
      </c>
      <c r="P12" s="86">
        <v>16.600000000000001</v>
      </c>
      <c r="Q12" s="86">
        <v>16.8</v>
      </c>
      <c r="R12" s="86">
        <v>16.600000000000001</v>
      </c>
      <c r="S12" s="86">
        <v>16.8</v>
      </c>
      <c r="T12" s="86">
        <v>16.600000000000001</v>
      </c>
      <c r="U12" s="86">
        <v>16.8</v>
      </c>
      <c r="V12" s="86">
        <v>16.600000000000001</v>
      </c>
      <c r="W12" s="86">
        <v>16.8</v>
      </c>
      <c r="X12" s="86">
        <v>16.600000000000001</v>
      </c>
      <c r="Y12" s="86">
        <v>16.8</v>
      </c>
      <c r="Z12" s="86">
        <v>16.600000000000001</v>
      </c>
      <c r="AA12" s="86">
        <v>16.8</v>
      </c>
      <c r="AB12" s="93">
        <v>16.600000000000001</v>
      </c>
      <c r="AC12" s="93">
        <v>16.8</v>
      </c>
      <c r="AD12" s="86">
        <v>16.600000000000001</v>
      </c>
      <c r="AE12" s="86">
        <v>16.8</v>
      </c>
      <c r="AF12" s="86">
        <v>16.399999999999999</v>
      </c>
      <c r="AG12" s="86">
        <v>16.7</v>
      </c>
      <c r="AH12" s="86">
        <v>16.399999999999999</v>
      </c>
      <c r="AI12" s="86">
        <v>16.600000000000001</v>
      </c>
      <c r="AJ12" s="86">
        <v>16.5</v>
      </c>
      <c r="AK12" s="86">
        <v>16.600000000000001</v>
      </c>
      <c r="AL12" s="86">
        <v>16.5</v>
      </c>
      <c r="AM12" s="86">
        <v>16.600000000000001</v>
      </c>
      <c r="AN12" s="86">
        <v>16.5</v>
      </c>
      <c r="AO12" s="86">
        <v>16.7</v>
      </c>
      <c r="AP12" s="86">
        <v>16.5</v>
      </c>
      <c r="AQ12" s="86">
        <v>16.7</v>
      </c>
      <c r="AR12" s="86">
        <v>16.5</v>
      </c>
      <c r="AS12" s="86">
        <v>16.7</v>
      </c>
      <c r="AT12" s="86">
        <v>16.399999999999999</v>
      </c>
      <c r="AU12" s="86">
        <v>16.7</v>
      </c>
      <c r="AV12" s="86">
        <v>16.3</v>
      </c>
      <c r="AW12" s="86">
        <v>16.7</v>
      </c>
      <c r="AX12" s="86">
        <v>16.2</v>
      </c>
      <c r="AY12" s="86">
        <v>16.7</v>
      </c>
      <c r="AZ12" s="86">
        <v>16.2</v>
      </c>
      <c r="BA12" s="86">
        <v>16.7</v>
      </c>
      <c r="BB12" s="86">
        <v>16.2</v>
      </c>
      <c r="BC12" s="86">
        <v>16.7</v>
      </c>
      <c r="BD12" s="86">
        <v>16.2</v>
      </c>
      <c r="BE12" s="86">
        <v>16.7</v>
      </c>
      <c r="BF12" s="86">
        <v>16.2</v>
      </c>
      <c r="BG12" s="86">
        <v>16.7</v>
      </c>
      <c r="BH12" s="86">
        <v>16.100000000000001</v>
      </c>
      <c r="BI12" s="86">
        <v>16.600000000000001</v>
      </c>
      <c r="BJ12" s="86">
        <v>16.100000000000001</v>
      </c>
      <c r="BK12" s="86">
        <v>16.600000000000001</v>
      </c>
      <c r="BL12" s="86">
        <v>16.2</v>
      </c>
      <c r="BM12" s="86">
        <v>16.7</v>
      </c>
      <c r="BN12" s="86">
        <v>16.2</v>
      </c>
      <c r="BO12" s="86">
        <v>16.7</v>
      </c>
      <c r="BP12" s="86">
        <v>16.2</v>
      </c>
      <c r="BQ12" s="86">
        <v>16.7</v>
      </c>
      <c r="BR12" s="86">
        <v>16.3</v>
      </c>
      <c r="BS12" s="86">
        <v>16.7</v>
      </c>
      <c r="BT12" s="86">
        <v>16.399999999999999</v>
      </c>
      <c r="BU12" s="86">
        <v>16.7</v>
      </c>
      <c r="BV12" s="86">
        <v>16.399999999999999</v>
      </c>
      <c r="BW12" s="86">
        <v>16.7</v>
      </c>
      <c r="BX12" s="86">
        <v>16.399999999999999</v>
      </c>
      <c r="BY12" s="86">
        <v>16.7</v>
      </c>
      <c r="BZ12" s="93">
        <f t="shared" si="0"/>
        <v>16.45</v>
      </c>
      <c r="CA12" s="93">
        <f t="shared" si="1"/>
        <v>16.7</v>
      </c>
      <c r="CB12" s="86">
        <v>16.5</v>
      </c>
      <c r="CC12" s="86">
        <v>16.7</v>
      </c>
      <c r="CD12" s="86">
        <v>16.5</v>
      </c>
      <c r="CE12" s="86">
        <v>16.7</v>
      </c>
      <c r="CF12" s="86">
        <v>16.5</v>
      </c>
      <c r="CG12" s="86">
        <v>16.7</v>
      </c>
      <c r="CH12" s="86">
        <v>16.399999999999999</v>
      </c>
      <c r="CI12" s="86">
        <v>16.600000000000001</v>
      </c>
      <c r="CJ12" s="86">
        <v>16.3</v>
      </c>
      <c r="CK12" s="86">
        <v>16.600000000000001</v>
      </c>
      <c r="CL12" s="86">
        <v>16.3</v>
      </c>
      <c r="CM12" s="86">
        <v>16.600000000000001</v>
      </c>
      <c r="CN12" s="86">
        <v>16.2</v>
      </c>
      <c r="CO12" s="86">
        <v>16.5</v>
      </c>
      <c r="CP12" s="86">
        <v>16</v>
      </c>
      <c r="CQ12" s="86">
        <v>16.3</v>
      </c>
      <c r="CR12" s="86">
        <v>16</v>
      </c>
      <c r="CS12" s="86">
        <v>16.2</v>
      </c>
      <c r="CT12" s="102">
        <v>15.8</v>
      </c>
      <c r="CU12" s="102">
        <v>16.100000000000001</v>
      </c>
      <c r="CV12" s="102">
        <v>15.6</v>
      </c>
      <c r="CW12" s="102">
        <v>16</v>
      </c>
      <c r="CX12" s="102">
        <v>15.6</v>
      </c>
      <c r="CY12" s="102">
        <v>15.8</v>
      </c>
      <c r="CZ12" s="102">
        <v>15.5</v>
      </c>
      <c r="DA12" s="102">
        <v>15.7</v>
      </c>
      <c r="DB12" s="102">
        <v>15.4</v>
      </c>
      <c r="DC12" s="102">
        <v>15.7</v>
      </c>
    </row>
    <row r="13" spans="1:107" s="43" customFormat="1" ht="15.75" x14ac:dyDescent="0.25">
      <c r="A13" s="37" t="s">
        <v>4</v>
      </c>
      <c r="B13" s="87">
        <v>16.5</v>
      </c>
      <c r="C13" s="87">
        <v>16.8</v>
      </c>
      <c r="D13" s="87">
        <v>16.5</v>
      </c>
      <c r="E13" s="87">
        <v>16.8</v>
      </c>
      <c r="F13" s="87">
        <v>16.5</v>
      </c>
      <c r="G13" s="87">
        <v>16.8</v>
      </c>
      <c r="H13" s="87">
        <v>16.5</v>
      </c>
      <c r="I13" s="87">
        <v>16.8</v>
      </c>
      <c r="J13" s="87">
        <v>16.5</v>
      </c>
      <c r="K13" s="87">
        <v>16.8</v>
      </c>
      <c r="L13" s="87">
        <v>16.5</v>
      </c>
      <c r="M13" s="87">
        <v>16.8</v>
      </c>
      <c r="N13" s="87">
        <v>16.5</v>
      </c>
      <c r="O13" s="87">
        <v>16.8</v>
      </c>
      <c r="P13" s="87">
        <v>16.5</v>
      </c>
      <c r="Q13" s="87">
        <v>16.8</v>
      </c>
      <c r="R13" s="87">
        <v>16.5</v>
      </c>
      <c r="S13" s="87">
        <v>16.8</v>
      </c>
      <c r="T13" s="87">
        <v>16.5</v>
      </c>
      <c r="U13" s="87">
        <v>16.8</v>
      </c>
      <c r="V13" s="87">
        <v>16.5</v>
      </c>
      <c r="W13" s="87">
        <v>16.8</v>
      </c>
      <c r="X13" s="87">
        <v>16.5</v>
      </c>
      <c r="Y13" s="87">
        <v>16.8</v>
      </c>
      <c r="Z13" s="87">
        <v>16.5</v>
      </c>
      <c r="AA13" s="87">
        <v>16.8</v>
      </c>
      <c r="AB13" s="94">
        <v>16.5</v>
      </c>
      <c r="AC13" s="94">
        <v>16.8</v>
      </c>
      <c r="AD13" s="87">
        <v>16.5</v>
      </c>
      <c r="AE13" s="87">
        <v>16.8</v>
      </c>
      <c r="AF13" s="87">
        <v>16.399999999999999</v>
      </c>
      <c r="AG13" s="87">
        <v>16.600000000000001</v>
      </c>
      <c r="AH13" s="87">
        <v>16.399999999999999</v>
      </c>
      <c r="AI13" s="87">
        <v>16.5</v>
      </c>
      <c r="AJ13" s="87">
        <v>16.5</v>
      </c>
      <c r="AK13" s="87">
        <v>16.600000000000001</v>
      </c>
      <c r="AL13" s="87">
        <v>16.5</v>
      </c>
      <c r="AM13" s="87">
        <v>16.600000000000001</v>
      </c>
      <c r="AN13" s="87">
        <v>16.5</v>
      </c>
      <c r="AO13" s="87">
        <v>16.600000000000001</v>
      </c>
      <c r="AP13" s="87">
        <v>16.399999999999999</v>
      </c>
      <c r="AQ13" s="87">
        <v>16.5</v>
      </c>
      <c r="AR13" s="87">
        <v>16.399999999999999</v>
      </c>
      <c r="AS13" s="87">
        <v>16.5</v>
      </c>
      <c r="AT13" s="87">
        <v>16.399999999999999</v>
      </c>
      <c r="AU13" s="87">
        <v>16.600000000000001</v>
      </c>
      <c r="AV13" s="87">
        <v>16.3</v>
      </c>
      <c r="AW13" s="87">
        <v>16.600000000000001</v>
      </c>
      <c r="AX13" s="87">
        <v>16.2</v>
      </c>
      <c r="AY13" s="87">
        <v>16.600000000000001</v>
      </c>
      <c r="AZ13" s="87">
        <v>16.2</v>
      </c>
      <c r="BA13" s="87">
        <v>16.600000000000001</v>
      </c>
      <c r="BB13" s="87">
        <v>16.2</v>
      </c>
      <c r="BC13" s="87">
        <v>16.600000000000001</v>
      </c>
      <c r="BD13" s="87">
        <v>16.2</v>
      </c>
      <c r="BE13" s="87">
        <v>16.600000000000001</v>
      </c>
      <c r="BF13" s="87">
        <v>16.2</v>
      </c>
      <c r="BG13" s="87">
        <v>16.600000000000001</v>
      </c>
      <c r="BH13" s="87">
        <v>16.100000000000001</v>
      </c>
      <c r="BI13" s="87">
        <v>16.5</v>
      </c>
      <c r="BJ13" s="87">
        <v>16.100000000000001</v>
      </c>
      <c r="BK13" s="87">
        <v>16.5</v>
      </c>
      <c r="BL13" s="87">
        <v>16.2</v>
      </c>
      <c r="BM13" s="87">
        <v>16.600000000000001</v>
      </c>
      <c r="BN13" s="87">
        <v>16.2</v>
      </c>
      <c r="BO13" s="87">
        <v>16.600000000000001</v>
      </c>
      <c r="BP13" s="87">
        <v>16.2</v>
      </c>
      <c r="BQ13" s="87">
        <v>16.600000000000001</v>
      </c>
      <c r="BR13" s="87">
        <v>16.3</v>
      </c>
      <c r="BS13" s="87">
        <v>16.600000000000001</v>
      </c>
      <c r="BT13" s="87">
        <v>16.399999999999999</v>
      </c>
      <c r="BU13" s="87">
        <v>16.7</v>
      </c>
      <c r="BV13" s="87">
        <v>16.399999999999999</v>
      </c>
      <c r="BW13" s="87">
        <v>16.7</v>
      </c>
      <c r="BX13" s="87">
        <v>16.399999999999999</v>
      </c>
      <c r="BY13" s="87">
        <v>16.7</v>
      </c>
      <c r="BZ13" s="94">
        <f t="shared" si="0"/>
        <v>16.45</v>
      </c>
      <c r="CA13" s="94">
        <f t="shared" si="1"/>
        <v>16.7</v>
      </c>
      <c r="CB13" s="87">
        <v>16.5</v>
      </c>
      <c r="CC13" s="87">
        <v>16.7</v>
      </c>
      <c r="CD13" s="87">
        <v>16.5</v>
      </c>
      <c r="CE13" s="87">
        <v>16.7</v>
      </c>
      <c r="CF13" s="87">
        <v>16.5</v>
      </c>
      <c r="CG13" s="87">
        <v>16.7</v>
      </c>
      <c r="CH13" s="87">
        <v>16.399999999999999</v>
      </c>
      <c r="CI13" s="87">
        <v>16.600000000000001</v>
      </c>
      <c r="CJ13" s="87">
        <v>16.3</v>
      </c>
      <c r="CK13" s="87">
        <v>16.600000000000001</v>
      </c>
      <c r="CL13" s="87">
        <v>16.3</v>
      </c>
      <c r="CM13" s="87">
        <v>16.600000000000001</v>
      </c>
      <c r="CN13" s="87">
        <v>16.2</v>
      </c>
      <c r="CO13" s="87">
        <v>16.5</v>
      </c>
      <c r="CP13" s="87">
        <v>16</v>
      </c>
      <c r="CQ13" s="87">
        <v>16.3</v>
      </c>
      <c r="CR13" s="87">
        <v>16</v>
      </c>
      <c r="CS13" s="87">
        <v>16.2</v>
      </c>
      <c r="CT13" s="103">
        <v>15.8</v>
      </c>
      <c r="CU13" s="103">
        <v>16</v>
      </c>
      <c r="CV13" s="103">
        <v>15.6</v>
      </c>
      <c r="CW13" s="103">
        <v>16</v>
      </c>
      <c r="CX13" s="103">
        <v>15.6</v>
      </c>
      <c r="CY13" s="103">
        <v>15.8</v>
      </c>
      <c r="CZ13" s="103">
        <v>15.5</v>
      </c>
      <c r="DA13" s="103">
        <v>15.7</v>
      </c>
      <c r="DB13" s="103">
        <v>15.4</v>
      </c>
      <c r="DC13" s="103">
        <v>15.7</v>
      </c>
    </row>
    <row r="14" spans="1:107" ht="15.75" x14ac:dyDescent="0.25">
      <c r="A14" s="3" t="s">
        <v>5</v>
      </c>
      <c r="B14" s="86">
        <v>10.7</v>
      </c>
      <c r="C14" s="86">
        <v>11</v>
      </c>
      <c r="D14" s="86">
        <v>10.7</v>
      </c>
      <c r="E14" s="86">
        <v>11</v>
      </c>
      <c r="F14" s="86">
        <v>10.8</v>
      </c>
      <c r="G14" s="86">
        <v>11</v>
      </c>
      <c r="H14" s="86">
        <v>10.8</v>
      </c>
      <c r="I14" s="86">
        <v>11</v>
      </c>
      <c r="J14" s="86">
        <v>10.8</v>
      </c>
      <c r="K14" s="86">
        <v>11</v>
      </c>
      <c r="L14" s="86">
        <v>10.8</v>
      </c>
      <c r="M14" s="86">
        <v>11</v>
      </c>
      <c r="N14" s="86">
        <v>10.8</v>
      </c>
      <c r="O14" s="86">
        <v>11</v>
      </c>
      <c r="P14" s="86">
        <v>10.9</v>
      </c>
      <c r="Q14" s="86">
        <v>11.1</v>
      </c>
      <c r="R14" s="86">
        <v>11</v>
      </c>
      <c r="S14" s="86">
        <v>11.2</v>
      </c>
      <c r="T14" s="86">
        <v>11.1</v>
      </c>
      <c r="U14" s="86">
        <v>11.3</v>
      </c>
      <c r="V14" s="86">
        <v>11.1</v>
      </c>
      <c r="W14" s="86">
        <v>11.3</v>
      </c>
      <c r="X14" s="86">
        <v>11.3</v>
      </c>
      <c r="Y14" s="86">
        <v>11.5</v>
      </c>
      <c r="Z14" s="86">
        <v>10.8</v>
      </c>
      <c r="AA14" s="86">
        <v>11.1</v>
      </c>
      <c r="AB14" s="93">
        <v>11.2</v>
      </c>
      <c r="AC14" s="93">
        <v>11.3</v>
      </c>
      <c r="AD14" s="86">
        <v>11.2</v>
      </c>
      <c r="AE14" s="86">
        <v>11.3</v>
      </c>
      <c r="AF14" s="86">
        <v>11.3</v>
      </c>
      <c r="AG14" s="86">
        <v>11.4</v>
      </c>
      <c r="AH14" s="86">
        <v>11.3</v>
      </c>
      <c r="AI14" s="86">
        <v>11.4</v>
      </c>
      <c r="AJ14" s="86">
        <v>11.2</v>
      </c>
      <c r="AK14" s="86">
        <v>11.4</v>
      </c>
      <c r="AL14" s="86">
        <v>11.2</v>
      </c>
      <c r="AM14" s="86">
        <v>11.4</v>
      </c>
      <c r="AN14" s="86">
        <v>11.1</v>
      </c>
      <c r="AO14" s="86">
        <v>11.3</v>
      </c>
      <c r="AP14" s="86">
        <v>11.3</v>
      </c>
      <c r="AQ14" s="86">
        <v>11.5</v>
      </c>
      <c r="AR14" s="86">
        <v>11.2</v>
      </c>
      <c r="AS14" s="86">
        <v>11.5</v>
      </c>
      <c r="AT14" s="86">
        <v>11.4</v>
      </c>
      <c r="AU14" s="86">
        <v>11.5</v>
      </c>
      <c r="AV14" s="98">
        <v>11.4</v>
      </c>
      <c r="AW14" s="98">
        <v>11.5</v>
      </c>
      <c r="AX14" s="98">
        <v>11.5</v>
      </c>
      <c r="AY14" s="98">
        <v>11.7</v>
      </c>
      <c r="AZ14" s="98">
        <v>11.5</v>
      </c>
      <c r="BA14" s="98">
        <v>11.7</v>
      </c>
      <c r="BB14" s="98">
        <v>11.5</v>
      </c>
      <c r="BC14" s="98">
        <v>11.7</v>
      </c>
      <c r="BD14" s="98">
        <v>11.1</v>
      </c>
      <c r="BE14" s="98">
        <v>11.4</v>
      </c>
      <c r="BF14" s="98">
        <v>11.6</v>
      </c>
      <c r="BG14" s="98">
        <v>11.7</v>
      </c>
      <c r="BH14" s="98">
        <v>11.4</v>
      </c>
      <c r="BI14" s="98">
        <v>11.6</v>
      </c>
      <c r="BJ14" s="98">
        <v>11.1</v>
      </c>
      <c r="BK14" s="98">
        <v>11.6</v>
      </c>
      <c r="BL14" s="98">
        <v>11.3</v>
      </c>
      <c r="BM14" s="98">
        <v>11.6</v>
      </c>
      <c r="BN14" s="98">
        <v>11.3</v>
      </c>
      <c r="BO14" s="98">
        <v>11.6</v>
      </c>
      <c r="BP14" s="98">
        <v>11.2</v>
      </c>
      <c r="BQ14" s="98">
        <v>11.6</v>
      </c>
      <c r="BR14" s="98">
        <v>11.3</v>
      </c>
      <c r="BS14" s="98">
        <v>11.6</v>
      </c>
      <c r="BT14" s="98">
        <v>11</v>
      </c>
      <c r="BU14" s="98">
        <v>11.3</v>
      </c>
      <c r="BV14" s="98">
        <v>11.1</v>
      </c>
      <c r="BW14" s="98">
        <v>11.3</v>
      </c>
      <c r="BX14" s="98">
        <v>10.8</v>
      </c>
      <c r="BY14" s="98">
        <v>11.2</v>
      </c>
      <c r="BZ14" s="93">
        <f t="shared" si="0"/>
        <v>10.8</v>
      </c>
      <c r="CA14" s="93">
        <f t="shared" si="1"/>
        <v>11.25</v>
      </c>
      <c r="CB14" s="98">
        <v>10.8</v>
      </c>
      <c r="CC14" s="98">
        <v>11.3</v>
      </c>
      <c r="CD14" s="98">
        <v>11</v>
      </c>
      <c r="CE14" s="98">
        <v>11.3</v>
      </c>
      <c r="CF14" s="98">
        <v>10.8</v>
      </c>
      <c r="CG14" s="98">
        <v>11.1</v>
      </c>
      <c r="CH14" s="98">
        <v>10.7</v>
      </c>
      <c r="CI14" s="98">
        <v>11</v>
      </c>
      <c r="CJ14" s="98">
        <v>10.8</v>
      </c>
      <c r="CK14" s="98">
        <v>11</v>
      </c>
      <c r="CL14" s="98">
        <v>10.4</v>
      </c>
      <c r="CM14" s="98">
        <v>10.7</v>
      </c>
      <c r="CN14" s="98">
        <v>10.3</v>
      </c>
      <c r="CO14" s="98">
        <v>10.5</v>
      </c>
      <c r="CP14" s="98">
        <v>10</v>
      </c>
      <c r="CQ14" s="98">
        <v>10.3</v>
      </c>
      <c r="CR14" s="98">
        <v>10</v>
      </c>
      <c r="CS14" s="98">
        <v>10.199999999999999</v>
      </c>
      <c r="CT14" s="106">
        <v>10.3</v>
      </c>
      <c r="CU14" s="106">
        <v>10.5</v>
      </c>
      <c r="CV14" s="106">
        <v>9.6999999999999993</v>
      </c>
      <c r="CW14" s="106">
        <v>10.5</v>
      </c>
      <c r="CX14" s="106">
        <v>9.5</v>
      </c>
      <c r="CY14" s="106">
        <v>9.6999999999999993</v>
      </c>
      <c r="CZ14" s="106">
        <v>9.6999999999999993</v>
      </c>
      <c r="DA14" s="106">
        <v>9.9</v>
      </c>
      <c r="DB14" s="106">
        <v>9.5</v>
      </c>
      <c r="DC14" s="106">
        <v>9.6999999999999993</v>
      </c>
    </row>
    <row r="15" spans="1:107" ht="15.75" x14ac:dyDescent="0.25">
      <c r="A15" s="2" t="s">
        <v>6</v>
      </c>
      <c r="B15" s="85">
        <v>10.199999999999999</v>
      </c>
      <c r="C15" s="85">
        <v>10.6</v>
      </c>
      <c r="D15" s="85">
        <v>10.199999999999999</v>
      </c>
      <c r="E15" s="85">
        <v>10.7</v>
      </c>
      <c r="F15" s="85">
        <v>10</v>
      </c>
      <c r="G15" s="85">
        <v>10.8</v>
      </c>
      <c r="H15" s="85">
        <v>9.8000000000000007</v>
      </c>
      <c r="I15" s="85">
        <v>10.8</v>
      </c>
      <c r="J15" s="85">
        <v>9.8000000000000007</v>
      </c>
      <c r="K15" s="85">
        <v>10.7</v>
      </c>
      <c r="L15" s="85">
        <v>10</v>
      </c>
      <c r="M15" s="85">
        <v>10.7</v>
      </c>
      <c r="N15" s="85">
        <v>10</v>
      </c>
      <c r="O15" s="85">
        <v>10.7</v>
      </c>
      <c r="P15" s="85">
        <v>10</v>
      </c>
      <c r="Q15" s="85">
        <v>10.8</v>
      </c>
      <c r="R15" s="85">
        <v>10.199999999999999</v>
      </c>
      <c r="S15" s="85">
        <v>10.9</v>
      </c>
      <c r="T15" s="85">
        <v>10</v>
      </c>
      <c r="U15" s="85">
        <v>11</v>
      </c>
      <c r="V15" s="85">
        <v>10</v>
      </c>
      <c r="W15" s="85">
        <v>11</v>
      </c>
      <c r="X15" s="85">
        <v>10.3</v>
      </c>
      <c r="Y15" s="85">
        <v>11.2</v>
      </c>
      <c r="Z15" s="85">
        <v>10.1</v>
      </c>
      <c r="AA15" s="85">
        <v>10.7</v>
      </c>
      <c r="AB15" s="95">
        <v>10.4</v>
      </c>
      <c r="AC15" s="95">
        <v>11.1</v>
      </c>
      <c r="AD15" s="85">
        <v>10.4</v>
      </c>
      <c r="AE15" s="85">
        <v>11.1</v>
      </c>
      <c r="AF15" s="85">
        <v>10.5</v>
      </c>
      <c r="AG15" s="85">
        <v>11.2</v>
      </c>
      <c r="AH15" s="85">
        <v>10.4</v>
      </c>
      <c r="AI15" s="85">
        <v>11.2</v>
      </c>
      <c r="AJ15" s="85">
        <v>10.5</v>
      </c>
      <c r="AK15" s="85">
        <v>11</v>
      </c>
      <c r="AL15" s="85">
        <v>10</v>
      </c>
      <c r="AM15" s="85">
        <v>11.2</v>
      </c>
      <c r="AN15" s="85">
        <v>10</v>
      </c>
      <c r="AO15" s="85">
        <v>11</v>
      </c>
      <c r="AP15" s="85">
        <v>10</v>
      </c>
      <c r="AQ15" s="85">
        <v>11.4</v>
      </c>
      <c r="AR15" s="85">
        <v>10.3</v>
      </c>
      <c r="AS15" s="85">
        <v>11.1</v>
      </c>
      <c r="AT15" s="85">
        <v>10.199999999999999</v>
      </c>
      <c r="AU15" s="85">
        <v>11.3</v>
      </c>
      <c r="AV15" s="99">
        <v>10.199999999999999</v>
      </c>
      <c r="AW15" s="99">
        <v>11.3</v>
      </c>
      <c r="AX15" s="99">
        <v>10.4</v>
      </c>
      <c r="AY15" s="99">
        <v>11.6</v>
      </c>
      <c r="AZ15" s="99">
        <v>10.4</v>
      </c>
      <c r="BA15" s="99">
        <v>11.6</v>
      </c>
      <c r="BB15" s="88">
        <v>10.5</v>
      </c>
      <c r="BC15" s="88">
        <v>11.1</v>
      </c>
      <c r="BD15" s="88">
        <v>10.199999999999999</v>
      </c>
      <c r="BE15" s="88">
        <v>11</v>
      </c>
      <c r="BF15" s="88">
        <v>10.5</v>
      </c>
      <c r="BG15" s="88">
        <v>11.6</v>
      </c>
      <c r="BH15" s="88">
        <v>10.199999999999999</v>
      </c>
      <c r="BI15" s="88">
        <v>11.3</v>
      </c>
      <c r="BJ15" s="88">
        <v>10.6</v>
      </c>
      <c r="BK15" s="88">
        <v>11.3</v>
      </c>
      <c r="BL15" s="88">
        <v>10.7</v>
      </c>
      <c r="BM15" s="88">
        <v>11.2</v>
      </c>
      <c r="BN15" s="88">
        <v>10.3</v>
      </c>
      <c r="BO15" s="88">
        <v>11.2</v>
      </c>
      <c r="BP15" s="88">
        <v>10.5</v>
      </c>
      <c r="BQ15" s="88">
        <v>11.1</v>
      </c>
      <c r="BR15" s="88">
        <v>9.8000000000000007</v>
      </c>
      <c r="BS15" s="88">
        <v>11.3</v>
      </c>
      <c r="BT15" s="88">
        <v>9.8000000000000007</v>
      </c>
      <c r="BU15" s="88">
        <v>10.7</v>
      </c>
      <c r="BV15" s="88">
        <v>9.5</v>
      </c>
      <c r="BW15" s="88">
        <v>11</v>
      </c>
      <c r="BX15" s="88">
        <v>9.8000000000000007</v>
      </c>
      <c r="BY15" s="88">
        <v>10.7</v>
      </c>
      <c r="BZ15" s="96">
        <f t="shared" si="0"/>
        <v>9.8000000000000007</v>
      </c>
      <c r="CA15" s="96">
        <f t="shared" si="1"/>
        <v>10.75</v>
      </c>
      <c r="CB15" s="88">
        <v>9.8000000000000007</v>
      </c>
      <c r="CC15" s="88">
        <v>10.8</v>
      </c>
      <c r="CD15" s="88">
        <v>9.8000000000000007</v>
      </c>
      <c r="CE15" s="88">
        <v>10.9</v>
      </c>
      <c r="CF15" s="88">
        <v>9.3000000000000007</v>
      </c>
      <c r="CG15" s="88">
        <v>10.7</v>
      </c>
      <c r="CH15" s="88">
        <v>9.1</v>
      </c>
      <c r="CI15" s="88">
        <v>10.6</v>
      </c>
      <c r="CJ15" s="88">
        <v>9.5</v>
      </c>
      <c r="CK15" s="88">
        <v>10.7</v>
      </c>
      <c r="CL15" s="88">
        <v>9.1</v>
      </c>
      <c r="CM15" s="88">
        <v>10.199999999999999</v>
      </c>
      <c r="CN15" s="88">
        <v>9</v>
      </c>
      <c r="CO15" s="88">
        <v>10.199999999999999</v>
      </c>
      <c r="CP15" s="88">
        <v>8.8000000000000007</v>
      </c>
      <c r="CQ15" s="88">
        <v>9.8000000000000007</v>
      </c>
      <c r="CR15" s="88">
        <v>8.6999999999999993</v>
      </c>
      <c r="CS15" s="88">
        <v>9.8000000000000007</v>
      </c>
      <c r="CT15" s="107">
        <v>9</v>
      </c>
      <c r="CU15" s="107">
        <v>10.1</v>
      </c>
      <c r="CV15" s="107">
        <v>8.6999999999999993</v>
      </c>
      <c r="CW15" s="107">
        <v>10.1</v>
      </c>
      <c r="CX15" s="107">
        <v>8.4</v>
      </c>
      <c r="CY15" s="107">
        <v>9.3000000000000007</v>
      </c>
      <c r="CZ15" s="107">
        <v>8.8000000000000007</v>
      </c>
      <c r="DA15" s="107">
        <v>9.6</v>
      </c>
      <c r="DB15" s="107">
        <v>8.1999999999999993</v>
      </c>
      <c r="DC15" s="107">
        <v>9.4</v>
      </c>
    </row>
    <row r="16" spans="1:107" ht="15.75" x14ac:dyDescent="0.25">
      <c r="A16" s="3" t="s">
        <v>7</v>
      </c>
      <c r="B16" s="86">
        <v>7.7</v>
      </c>
      <c r="C16" s="86">
        <v>9.5</v>
      </c>
      <c r="D16" s="86">
        <v>7.7</v>
      </c>
      <c r="E16" s="86">
        <v>9.5</v>
      </c>
      <c r="F16" s="86">
        <v>7.7</v>
      </c>
      <c r="G16" s="86">
        <v>9.5</v>
      </c>
      <c r="H16" s="86">
        <v>7.7</v>
      </c>
      <c r="I16" s="86">
        <v>9.5</v>
      </c>
      <c r="J16" s="86">
        <v>7.7</v>
      </c>
      <c r="K16" s="86">
        <v>9.5</v>
      </c>
      <c r="L16" s="86">
        <v>7.7</v>
      </c>
      <c r="M16" s="86">
        <v>9.5</v>
      </c>
      <c r="N16" s="86">
        <v>7.7</v>
      </c>
      <c r="O16" s="86">
        <v>9.5</v>
      </c>
      <c r="P16" s="86">
        <v>7.7</v>
      </c>
      <c r="Q16" s="86">
        <v>9.6999999999999993</v>
      </c>
      <c r="R16" s="86">
        <v>7.7</v>
      </c>
      <c r="S16" s="86">
        <v>9.6999999999999993</v>
      </c>
      <c r="T16" s="86">
        <v>7.7</v>
      </c>
      <c r="U16" s="86">
        <v>9.6999999999999993</v>
      </c>
      <c r="V16" s="86">
        <v>7.7</v>
      </c>
      <c r="W16" s="86">
        <v>9.6999999999999993</v>
      </c>
      <c r="X16" s="86">
        <v>7.7</v>
      </c>
      <c r="Y16" s="86">
        <v>9.6999999999999993</v>
      </c>
      <c r="Z16" s="86">
        <v>7.7</v>
      </c>
      <c r="AA16" s="86">
        <v>9.6999999999999993</v>
      </c>
      <c r="AB16" s="93">
        <v>7.7</v>
      </c>
      <c r="AC16" s="93">
        <v>9.6999999999999993</v>
      </c>
      <c r="AD16" s="86">
        <v>7.7</v>
      </c>
      <c r="AE16" s="86">
        <v>9.6999999999999993</v>
      </c>
      <c r="AF16" s="86">
        <v>7.7</v>
      </c>
      <c r="AG16" s="86">
        <v>9.6999999999999993</v>
      </c>
      <c r="AH16" s="86">
        <v>7.7</v>
      </c>
      <c r="AI16" s="86">
        <v>9.6999999999999993</v>
      </c>
      <c r="AJ16" s="86">
        <v>7.7</v>
      </c>
      <c r="AK16" s="86">
        <v>9.6999999999999993</v>
      </c>
      <c r="AL16" s="86">
        <v>7.7</v>
      </c>
      <c r="AM16" s="86">
        <v>9.6999999999999993</v>
      </c>
      <c r="AN16" s="86">
        <v>7.7</v>
      </c>
      <c r="AO16" s="86">
        <v>9.6999999999999993</v>
      </c>
      <c r="AP16" s="86">
        <v>7.7</v>
      </c>
      <c r="AQ16" s="86">
        <v>9.6999999999999993</v>
      </c>
      <c r="AR16" s="86">
        <v>7.7</v>
      </c>
      <c r="AS16" s="86">
        <v>9.6999999999999993</v>
      </c>
      <c r="AT16" s="86">
        <v>7.7</v>
      </c>
      <c r="AU16" s="86">
        <v>9.6999999999999993</v>
      </c>
      <c r="AV16" s="98">
        <v>7.7</v>
      </c>
      <c r="AW16" s="98">
        <v>9.6999999999999993</v>
      </c>
      <c r="AX16" s="98">
        <v>7.7</v>
      </c>
      <c r="AY16" s="98">
        <v>9.6999999999999993</v>
      </c>
      <c r="AZ16" s="98">
        <v>7.7</v>
      </c>
      <c r="BA16" s="98">
        <v>9.6999999999999993</v>
      </c>
      <c r="BB16" s="98">
        <v>7.7</v>
      </c>
      <c r="BC16" s="98">
        <v>9.6999999999999993</v>
      </c>
      <c r="BD16" s="98">
        <v>7.7</v>
      </c>
      <c r="BE16" s="98">
        <v>9.6999999999999993</v>
      </c>
      <c r="BF16" s="98">
        <v>7.7</v>
      </c>
      <c r="BG16" s="98">
        <v>9.6999999999999993</v>
      </c>
      <c r="BH16" s="98">
        <v>7.7</v>
      </c>
      <c r="BI16" s="98">
        <v>9.6999999999999993</v>
      </c>
      <c r="BJ16" s="98">
        <v>7.7</v>
      </c>
      <c r="BK16" s="98">
        <v>9.6999999999999993</v>
      </c>
      <c r="BL16" s="98">
        <v>7.7</v>
      </c>
      <c r="BM16" s="98">
        <v>9.6999999999999993</v>
      </c>
      <c r="BN16" s="98">
        <v>7.7</v>
      </c>
      <c r="BO16" s="98">
        <v>9.6999999999999993</v>
      </c>
      <c r="BP16" s="98">
        <v>7.7</v>
      </c>
      <c r="BQ16" s="98">
        <v>9.6999999999999993</v>
      </c>
      <c r="BR16" s="98">
        <v>7.7</v>
      </c>
      <c r="BS16" s="98">
        <v>9.6999999999999993</v>
      </c>
      <c r="BT16" s="98">
        <v>7.7</v>
      </c>
      <c r="BU16" s="98">
        <v>9.6999999999999993</v>
      </c>
      <c r="BV16" s="98">
        <v>7.7</v>
      </c>
      <c r="BW16" s="98">
        <v>9.6999999999999993</v>
      </c>
      <c r="BX16" s="98">
        <v>7.7</v>
      </c>
      <c r="BY16" s="98">
        <v>9.6999999999999993</v>
      </c>
      <c r="BZ16" s="93">
        <f t="shared" si="0"/>
        <v>7.7</v>
      </c>
      <c r="CA16" s="93">
        <f t="shared" si="1"/>
        <v>9.6999999999999993</v>
      </c>
      <c r="CB16" s="98">
        <v>7.7</v>
      </c>
      <c r="CC16" s="98">
        <v>9.6999999999999993</v>
      </c>
      <c r="CD16" s="98">
        <v>7.7</v>
      </c>
      <c r="CE16" s="98">
        <v>9.6999999999999993</v>
      </c>
      <c r="CF16" s="98">
        <v>7.7</v>
      </c>
      <c r="CG16" s="98">
        <v>9.6999999999999993</v>
      </c>
      <c r="CH16" s="98">
        <v>7.7</v>
      </c>
      <c r="CI16" s="98">
        <v>9.6999999999999993</v>
      </c>
      <c r="CJ16" s="98">
        <v>7.7</v>
      </c>
      <c r="CK16" s="98">
        <v>9.6999999999999993</v>
      </c>
      <c r="CL16" s="98">
        <v>7.7</v>
      </c>
      <c r="CM16" s="98">
        <v>8.9</v>
      </c>
      <c r="CN16" s="98">
        <v>7.7</v>
      </c>
      <c r="CO16" s="98">
        <v>8.4</v>
      </c>
      <c r="CP16" s="98">
        <v>7.2</v>
      </c>
      <c r="CQ16" s="98">
        <v>8</v>
      </c>
      <c r="CR16" s="98">
        <v>7.2</v>
      </c>
      <c r="CS16" s="98">
        <v>8</v>
      </c>
      <c r="CT16" s="106">
        <v>7.2</v>
      </c>
      <c r="CU16" s="106">
        <v>8</v>
      </c>
      <c r="CV16" s="106">
        <v>7</v>
      </c>
      <c r="CW16" s="106">
        <v>8</v>
      </c>
      <c r="CX16" s="106">
        <v>7</v>
      </c>
      <c r="CY16" s="106">
        <v>8</v>
      </c>
      <c r="CZ16" s="106">
        <v>7</v>
      </c>
      <c r="DA16" s="106">
        <v>8</v>
      </c>
      <c r="DB16" s="106">
        <v>7</v>
      </c>
      <c r="DC16" s="106">
        <v>8</v>
      </c>
    </row>
    <row r="17" spans="1:108" ht="15.75" x14ac:dyDescent="0.25">
      <c r="A17" s="2" t="s">
        <v>8</v>
      </c>
      <c r="B17" s="87">
        <v>4.5</v>
      </c>
      <c r="C17" s="87">
        <v>6.7</v>
      </c>
      <c r="D17" s="87">
        <v>4.5</v>
      </c>
      <c r="E17" s="87">
        <v>6.7</v>
      </c>
      <c r="F17" s="87">
        <v>4.5</v>
      </c>
      <c r="G17" s="87">
        <v>6.7</v>
      </c>
      <c r="H17" s="87">
        <v>4.5</v>
      </c>
      <c r="I17" s="87">
        <v>6.7</v>
      </c>
      <c r="J17" s="87">
        <v>4.5</v>
      </c>
      <c r="K17" s="87">
        <v>6.7</v>
      </c>
      <c r="L17" s="87">
        <v>4.5</v>
      </c>
      <c r="M17" s="87">
        <v>6.7</v>
      </c>
      <c r="N17" s="87">
        <v>4.5</v>
      </c>
      <c r="O17" s="87">
        <v>6.7</v>
      </c>
      <c r="P17" s="87">
        <v>4.5</v>
      </c>
      <c r="Q17" s="87">
        <v>6.7</v>
      </c>
      <c r="R17" s="87">
        <v>4.5</v>
      </c>
      <c r="S17" s="87">
        <v>6.7</v>
      </c>
      <c r="T17" s="87">
        <v>4.5</v>
      </c>
      <c r="U17" s="87">
        <v>6.7</v>
      </c>
      <c r="V17" s="87">
        <v>4.5</v>
      </c>
      <c r="W17" s="87">
        <v>6.7</v>
      </c>
      <c r="X17" s="87">
        <v>4.5</v>
      </c>
      <c r="Y17" s="87">
        <v>6.7</v>
      </c>
      <c r="Z17" s="87">
        <v>4.5</v>
      </c>
      <c r="AA17" s="87">
        <v>6.7</v>
      </c>
      <c r="AB17" s="94">
        <v>4.5</v>
      </c>
      <c r="AC17" s="94">
        <v>6.7</v>
      </c>
      <c r="AD17" s="87">
        <v>4.5</v>
      </c>
      <c r="AE17" s="87">
        <v>6.7</v>
      </c>
      <c r="AF17" s="87">
        <v>4.5</v>
      </c>
      <c r="AG17" s="87">
        <v>6.7</v>
      </c>
      <c r="AH17" s="87">
        <v>4.5</v>
      </c>
      <c r="AI17" s="87">
        <v>6.7</v>
      </c>
      <c r="AJ17" s="87">
        <v>4.5</v>
      </c>
      <c r="AK17" s="87">
        <v>6.7</v>
      </c>
      <c r="AL17" s="87">
        <v>4.5</v>
      </c>
      <c r="AM17" s="87">
        <v>6.7</v>
      </c>
      <c r="AN17" s="87">
        <v>4.5</v>
      </c>
      <c r="AO17" s="87">
        <v>6.7</v>
      </c>
      <c r="AP17" s="87">
        <v>4.5</v>
      </c>
      <c r="AQ17" s="87">
        <v>6.7</v>
      </c>
      <c r="AR17" s="87">
        <v>4.5</v>
      </c>
      <c r="AS17" s="87">
        <v>6.7</v>
      </c>
      <c r="AT17" s="87">
        <v>4.5</v>
      </c>
      <c r="AU17" s="87">
        <v>6.7</v>
      </c>
      <c r="AV17" s="100">
        <v>4.5</v>
      </c>
      <c r="AW17" s="100">
        <v>6.7</v>
      </c>
      <c r="AX17" s="100">
        <v>4.5</v>
      </c>
      <c r="AY17" s="100">
        <v>6.7</v>
      </c>
      <c r="AZ17" s="100">
        <v>4.5</v>
      </c>
      <c r="BA17" s="100">
        <v>6.7</v>
      </c>
      <c r="BB17" s="88">
        <v>5</v>
      </c>
      <c r="BC17" s="88">
        <v>7.1</v>
      </c>
      <c r="BD17" s="88">
        <v>5</v>
      </c>
      <c r="BE17" s="88">
        <v>7.1</v>
      </c>
      <c r="BF17" s="88">
        <v>5</v>
      </c>
      <c r="BG17" s="88">
        <v>7.1</v>
      </c>
      <c r="BH17" s="88">
        <v>5</v>
      </c>
      <c r="BI17" s="88">
        <v>7.1</v>
      </c>
      <c r="BJ17" s="88">
        <v>5</v>
      </c>
      <c r="BK17" s="88">
        <v>7.1</v>
      </c>
      <c r="BL17" s="88">
        <v>5</v>
      </c>
      <c r="BM17" s="88">
        <v>7.1</v>
      </c>
      <c r="BN17" s="88">
        <v>5</v>
      </c>
      <c r="BO17" s="88">
        <v>7.1</v>
      </c>
      <c r="BP17" s="88">
        <v>5</v>
      </c>
      <c r="BQ17" s="88">
        <v>7.1</v>
      </c>
      <c r="BR17" s="88">
        <v>5</v>
      </c>
      <c r="BS17" s="88">
        <v>7.1</v>
      </c>
      <c r="BT17" s="88">
        <v>5</v>
      </c>
      <c r="BU17" s="88">
        <v>7.1</v>
      </c>
      <c r="BV17" s="88">
        <v>5</v>
      </c>
      <c r="BW17" s="88">
        <v>7.1</v>
      </c>
      <c r="BX17" s="88">
        <v>5</v>
      </c>
      <c r="BY17" s="88">
        <v>7.1</v>
      </c>
      <c r="BZ17" s="96">
        <f t="shared" si="0"/>
        <v>5</v>
      </c>
      <c r="CA17" s="96">
        <f t="shared" si="1"/>
        <v>7.1</v>
      </c>
      <c r="CB17" s="88">
        <v>5</v>
      </c>
      <c r="CC17" s="88">
        <v>7.1</v>
      </c>
      <c r="CD17" s="88">
        <v>5</v>
      </c>
      <c r="CE17" s="88">
        <v>7.1</v>
      </c>
      <c r="CF17" s="88">
        <v>5</v>
      </c>
      <c r="CG17" s="88">
        <v>7.1</v>
      </c>
      <c r="CH17" s="88">
        <v>4.7</v>
      </c>
      <c r="CI17" s="88">
        <v>7</v>
      </c>
      <c r="CJ17" s="88">
        <v>4.7</v>
      </c>
      <c r="CK17" s="88">
        <v>7</v>
      </c>
      <c r="CL17" s="88">
        <v>4.7</v>
      </c>
      <c r="CM17" s="88">
        <v>7</v>
      </c>
      <c r="CN17" s="88">
        <v>4.5</v>
      </c>
      <c r="CO17" s="88">
        <v>6.7</v>
      </c>
      <c r="CP17" s="88">
        <v>4</v>
      </c>
      <c r="CQ17" s="88">
        <v>6.5</v>
      </c>
      <c r="CR17" s="88">
        <v>4</v>
      </c>
      <c r="CS17" s="88">
        <v>6.5</v>
      </c>
      <c r="CT17" s="107">
        <v>4</v>
      </c>
      <c r="CU17" s="107">
        <v>6.5</v>
      </c>
      <c r="CV17" s="107">
        <v>4</v>
      </c>
      <c r="CW17" s="107">
        <v>6.5</v>
      </c>
      <c r="CX17" s="107">
        <v>4</v>
      </c>
      <c r="CY17" s="107">
        <v>6.5</v>
      </c>
      <c r="CZ17" s="107">
        <v>4</v>
      </c>
      <c r="DA17" s="107">
        <v>6.5</v>
      </c>
      <c r="DB17" s="107">
        <v>4</v>
      </c>
      <c r="DC17" s="107">
        <v>6.5</v>
      </c>
    </row>
    <row r="18" spans="1:108" ht="15.75" x14ac:dyDescent="0.25">
      <c r="A18" s="3" t="s">
        <v>9</v>
      </c>
      <c r="B18" s="86">
        <v>12.3</v>
      </c>
      <c r="C18" s="86">
        <v>12.8</v>
      </c>
      <c r="D18" s="86">
        <v>12.2</v>
      </c>
      <c r="E18" s="86">
        <v>12.6</v>
      </c>
      <c r="F18" s="86">
        <v>12.2</v>
      </c>
      <c r="G18" s="86">
        <v>12.6</v>
      </c>
      <c r="H18" s="86">
        <v>12.2</v>
      </c>
      <c r="I18" s="86">
        <v>12.4</v>
      </c>
      <c r="J18" s="86">
        <v>12.1</v>
      </c>
      <c r="K18" s="86">
        <v>12.4</v>
      </c>
      <c r="L18" s="86">
        <v>12</v>
      </c>
      <c r="M18" s="86">
        <v>12.4</v>
      </c>
      <c r="N18" s="86">
        <v>12.3</v>
      </c>
      <c r="O18" s="86">
        <v>12.5</v>
      </c>
      <c r="P18" s="86">
        <v>12</v>
      </c>
      <c r="Q18" s="86">
        <v>12.4</v>
      </c>
      <c r="R18" s="86">
        <v>12</v>
      </c>
      <c r="S18" s="86">
        <v>12.5</v>
      </c>
      <c r="T18" s="86">
        <v>12</v>
      </c>
      <c r="U18" s="86">
        <v>12.5</v>
      </c>
      <c r="V18" s="86">
        <v>12</v>
      </c>
      <c r="W18" s="86">
        <v>12.4</v>
      </c>
      <c r="X18" s="86">
        <v>12</v>
      </c>
      <c r="Y18" s="86">
        <v>12.3</v>
      </c>
      <c r="Z18" s="86">
        <v>12</v>
      </c>
      <c r="AA18" s="86">
        <v>12.3</v>
      </c>
      <c r="AB18" s="93">
        <v>12</v>
      </c>
      <c r="AC18" s="93">
        <v>12.5</v>
      </c>
      <c r="AD18" s="86">
        <v>12</v>
      </c>
      <c r="AE18" s="86">
        <v>12.5</v>
      </c>
      <c r="AF18" s="86">
        <v>12</v>
      </c>
      <c r="AG18" s="86">
        <v>12.5</v>
      </c>
      <c r="AH18" s="86">
        <v>12.2</v>
      </c>
      <c r="AI18" s="86">
        <v>12.7</v>
      </c>
      <c r="AJ18" s="86">
        <v>12.3</v>
      </c>
      <c r="AK18" s="86">
        <v>12.7</v>
      </c>
      <c r="AL18" s="86">
        <v>12.3</v>
      </c>
      <c r="AM18" s="86">
        <v>12.7</v>
      </c>
      <c r="AN18" s="86">
        <v>12.4</v>
      </c>
      <c r="AO18" s="86">
        <v>12.7</v>
      </c>
      <c r="AP18" s="86">
        <v>12.3</v>
      </c>
      <c r="AQ18" s="86">
        <v>12.5</v>
      </c>
      <c r="AR18" s="86">
        <v>12.3</v>
      </c>
      <c r="AS18" s="86">
        <v>12.5</v>
      </c>
      <c r="AT18" s="86">
        <v>12</v>
      </c>
      <c r="AU18" s="86">
        <v>12.5</v>
      </c>
      <c r="AV18" s="98">
        <v>12</v>
      </c>
      <c r="AW18" s="98">
        <v>12.5</v>
      </c>
      <c r="AX18" s="98">
        <v>12</v>
      </c>
      <c r="AY18" s="98">
        <v>12.4</v>
      </c>
      <c r="AZ18" s="98">
        <v>12</v>
      </c>
      <c r="BA18" s="98">
        <v>12.4</v>
      </c>
      <c r="BB18" s="98">
        <v>12</v>
      </c>
      <c r="BC18" s="98">
        <v>12.4</v>
      </c>
      <c r="BD18" s="98">
        <v>12</v>
      </c>
      <c r="BE18" s="98">
        <v>12.4</v>
      </c>
      <c r="BF18" s="98">
        <v>12</v>
      </c>
      <c r="BG18" s="98">
        <v>12.4</v>
      </c>
      <c r="BH18" s="98">
        <v>12</v>
      </c>
      <c r="BI18" s="98">
        <v>12.5</v>
      </c>
      <c r="BJ18" s="98">
        <v>12</v>
      </c>
      <c r="BK18" s="98">
        <v>12.5</v>
      </c>
      <c r="BL18" s="98">
        <v>12.2</v>
      </c>
      <c r="BM18" s="98">
        <v>12.5</v>
      </c>
      <c r="BN18" s="98">
        <v>12.2</v>
      </c>
      <c r="BO18" s="98">
        <v>12.5</v>
      </c>
      <c r="BP18" s="98">
        <v>12.2</v>
      </c>
      <c r="BQ18" s="98">
        <v>12.5</v>
      </c>
      <c r="BR18" s="98">
        <v>12.3</v>
      </c>
      <c r="BS18" s="98">
        <v>12.6</v>
      </c>
      <c r="BT18" s="98">
        <v>12.3</v>
      </c>
      <c r="BU18" s="98">
        <v>12.6</v>
      </c>
      <c r="BV18" s="98">
        <v>12.3</v>
      </c>
      <c r="BW18" s="98">
        <v>12.6</v>
      </c>
      <c r="BX18" s="98">
        <v>12.4</v>
      </c>
      <c r="BY18" s="98">
        <v>12.6</v>
      </c>
      <c r="BZ18" s="93">
        <f t="shared" si="0"/>
        <v>12.45</v>
      </c>
      <c r="CA18" s="93">
        <f t="shared" si="1"/>
        <v>12.8</v>
      </c>
      <c r="CB18" s="98">
        <v>12.5</v>
      </c>
      <c r="CC18" s="98">
        <v>13</v>
      </c>
      <c r="CD18" s="98">
        <v>12.7</v>
      </c>
      <c r="CE18" s="98">
        <v>13.1</v>
      </c>
      <c r="CF18" s="98">
        <v>12.7</v>
      </c>
      <c r="CG18" s="98">
        <v>13.1</v>
      </c>
      <c r="CH18" s="98">
        <v>12.6</v>
      </c>
      <c r="CI18" s="98">
        <v>13</v>
      </c>
      <c r="CJ18" s="98">
        <v>12.6</v>
      </c>
      <c r="CK18" s="98">
        <v>13</v>
      </c>
      <c r="CL18" s="98">
        <v>12.5</v>
      </c>
      <c r="CM18" s="98">
        <v>12.9</v>
      </c>
      <c r="CN18" s="98">
        <v>12.4</v>
      </c>
      <c r="CO18" s="98">
        <v>12.8</v>
      </c>
      <c r="CP18" s="98">
        <v>11.5</v>
      </c>
      <c r="CQ18" s="98">
        <v>12.5</v>
      </c>
      <c r="CR18" s="98">
        <v>11</v>
      </c>
      <c r="CS18" s="98">
        <v>12.1</v>
      </c>
      <c r="CT18" s="106">
        <v>10.7</v>
      </c>
      <c r="CU18" s="106">
        <v>11.5</v>
      </c>
      <c r="CV18" s="106">
        <v>10.7</v>
      </c>
      <c r="CW18" s="106">
        <v>11.5</v>
      </c>
      <c r="CX18" s="106">
        <v>10.5</v>
      </c>
      <c r="CY18" s="106">
        <v>10.7</v>
      </c>
      <c r="CZ18" s="106">
        <v>10.3</v>
      </c>
      <c r="DA18" s="106">
        <v>10.5</v>
      </c>
      <c r="DB18" s="106">
        <v>10.5</v>
      </c>
      <c r="DC18" s="106">
        <v>10.7</v>
      </c>
    </row>
    <row r="19" spans="1:108" ht="15.75" customHeight="1" thickBot="1" x14ac:dyDescent="0.3">
      <c r="A19" s="2" t="s">
        <v>18</v>
      </c>
      <c r="B19" s="88">
        <v>14.7</v>
      </c>
      <c r="C19" s="88">
        <v>15.2</v>
      </c>
      <c r="D19" s="88">
        <v>14.6</v>
      </c>
      <c r="E19" s="88">
        <v>15.1</v>
      </c>
      <c r="F19" s="88">
        <v>14.6</v>
      </c>
      <c r="G19" s="88">
        <v>15.1</v>
      </c>
      <c r="H19" s="88">
        <v>14.5</v>
      </c>
      <c r="I19" s="88">
        <v>15</v>
      </c>
      <c r="J19" s="88">
        <v>14.3</v>
      </c>
      <c r="K19" s="88">
        <v>15</v>
      </c>
      <c r="L19" s="88">
        <v>14.3</v>
      </c>
      <c r="M19" s="88">
        <v>15</v>
      </c>
      <c r="N19" s="88">
        <v>14.3</v>
      </c>
      <c r="O19" s="88">
        <v>15</v>
      </c>
      <c r="P19" s="88">
        <v>14.3</v>
      </c>
      <c r="Q19" s="88">
        <v>15</v>
      </c>
      <c r="R19" s="88">
        <v>14.3</v>
      </c>
      <c r="S19" s="88">
        <v>15</v>
      </c>
      <c r="T19" s="88">
        <v>14.2</v>
      </c>
      <c r="U19" s="88">
        <v>14.7</v>
      </c>
      <c r="V19" s="88">
        <v>14</v>
      </c>
      <c r="W19" s="88">
        <v>14.5</v>
      </c>
      <c r="X19" s="88">
        <v>14</v>
      </c>
      <c r="Y19" s="88">
        <v>14.4</v>
      </c>
      <c r="Z19" s="88">
        <v>13.8</v>
      </c>
      <c r="AA19" s="88">
        <v>14.1</v>
      </c>
      <c r="AB19" s="96">
        <v>13.9</v>
      </c>
      <c r="AC19" s="96">
        <v>14.1</v>
      </c>
      <c r="AD19" s="88">
        <v>13.9</v>
      </c>
      <c r="AE19" s="88">
        <v>14.1</v>
      </c>
      <c r="AF19" s="88">
        <v>14</v>
      </c>
      <c r="AG19" s="88">
        <v>14.3</v>
      </c>
      <c r="AH19" s="88">
        <v>14</v>
      </c>
      <c r="AI19" s="88">
        <v>14.2</v>
      </c>
      <c r="AJ19" s="88">
        <v>14.1</v>
      </c>
      <c r="AK19" s="88">
        <v>14.3</v>
      </c>
      <c r="AL19" s="88">
        <v>14.1</v>
      </c>
      <c r="AM19" s="88">
        <v>14.3</v>
      </c>
      <c r="AN19" s="88">
        <v>14.2</v>
      </c>
      <c r="AO19" s="88">
        <v>14.4</v>
      </c>
      <c r="AP19" s="88">
        <v>14</v>
      </c>
      <c r="AQ19" s="88">
        <v>14.3</v>
      </c>
      <c r="AR19" s="88">
        <v>14</v>
      </c>
      <c r="AS19" s="88">
        <v>14.3</v>
      </c>
      <c r="AT19" s="88">
        <v>13.9</v>
      </c>
      <c r="AU19" s="88">
        <v>14.1</v>
      </c>
      <c r="AV19" s="88">
        <v>13.7</v>
      </c>
      <c r="AW19" s="88">
        <v>14</v>
      </c>
      <c r="AX19" s="88">
        <v>13.7</v>
      </c>
      <c r="AY19" s="88">
        <v>14</v>
      </c>
      <c r="AZ19" s="88">
        <v>13.6</v>
      </c>
      <c r="BA19" s="88">
        <v>14</v>
      </c>
      <c r="BB19" s="88">
        <v>13.6</v>
      </c>
      <c r="BC19" s="88">
        <v>14</v>
      </c>
      <c r="BD19" s="88">
        <v>13.3</v>
      </c>
      <c r="BE19" s="88">
        <v>14</v>
      </c>
      <c r="BF19" s="88">
        <v>13.3</v>
      </c>
      <c r="BG19" s="88">
        <v>14</v>
      </c>
      <c r="BH19" s="88">
        <v>13.5</v>
      </c>
      <c r="BI19" s="88">
        <v>14</v>
      </c>
      <c r="BJ19" s="88">
        <v>13.7</v>
      </c>
      <c r="BK19" s="88">
        <v>14.1</v>
      </c>
      <c r="BL19" s="88">
        <v>13.8</v>
      </c>
      <c r="BM19" s="88">
        <v>14.1</v>
      </c>
      <c r="BN19" s="88">
        <v>13.8</v>
      </c>
      <c r="BO19" s="88">
        <v>14.1</v>
      </c>
      <c r="BP19" s="88">
        <v>13.8</v>
      </c>
      <c r="BQ19" s="88">
        <v>14.1</v>
      </c>
      <c r="BR19" s="88">
        <v>14</v>
      </c>
      <c r="BS19" s="88">
        <v>14.5</v>
      </c>
      <c r="BT19" s="88">
        <v>14.2</v>
      </c>
      <c r="BU19" s="88">
        <v>14.5</v>
      </c>
      <c r="BV19" s="88">
        <v>14.2</v>
      </c>
      <c r="BW19" s="88">
        <v>14.5</v>
      </c>
      <c r="BX19" s="88">
        <v>14.3</v>
      </c>
      <c r="BY19" s="88">
        <v>14.5</v>
      </c>
      <c r="BZ19" s="96">
        <f t="shared" si="0"/>
        <v>14.3</v>
      </c>
      <c r="CA19" s="96">
        <f t="shared" si="1"/>
        <v>14.5</v>
      </c>
      <c r="CB19" s="88">
        <v>14.3</v>
      </c>
      <c r="CC19" s="88">
        <v>14.5</v>
      </c>
      <c r="CD19" s="88">
        <v>14.3</v>
      </c>
      <c r="CE19" s="88">
        <v>14.7</v>
      </c>
      <c r="CF19" s="88">
        <v>14.3</v>
      </c>
      <c r="CG19" s="88">
        <v>14.7</v>
      </c>
      <c r="CH19" s="88">
        <v>14.2</v>
      </c>
      <c r="CI19" s="88">
        <v>14.6</v>
      </c>
      <c r="CJ19" s="88">
        <v>14.2</v>
      </c>
      <c r="CK19" s="88">
        <v>14.6</v>
      </c>
      <c r="CL19" s="88">
        <v>14.2</v>
      </c>
      <c r="CM19" s="88">
        <v>14.5</v>
      </c>
      <c r="CN19" s="88">
        <v>14.1</v>
      </c>
      <c r="CO19" s="88">
        <v>14.4</v>
      </c>
      <c r="CP19" s="88">
        <v>14</v>
      </c>
      <c r="CQ19" s="88">
        <v>14.3</v>
      </c>
      <c r="CR19" s="88">
        <v>13.4</v>
      </c>
      <c r="CS19" s="88">
        <v>14.1</v>
      </c>
      <c r="CT19" s="107">
        <v>13.2</v>
      </c>
      <c r="CU19" s="107">
        <v>14</v>
      </c>
      <c r="CV19" s="107">
        <v>13</v>
      </c>
      <c r="CW19" s="107">
        <v>13.5</v>
      </c>
      <c r="CX19" s="107">
        <v>12.9</v>
      </c>
      <c r="CY19" s="107">
        <v>13.3</v>
      </c>
      <c r="CZ19" s="107">
        <v>12.6</v>
      </c>
      <c r="DA19" s="107">
        <v>12.7</v>
      </c>
      <c r="DB19" s="107">
        <v>12.4</v>
      </c>
      <c r="DC19" s="107">
        <v>12.7</v>
      </c>
    </row>
    <row r="20" spans="1:108" ht="100.5" customHeight="1" thickBot="1" x14ac:dyDescent="0.35">
      <c r="A20" s="12" t="s">
        <v>26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70" t="s">
        <v>27</v>
      </c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</row>
    <row r="21" spans="1:108" ht="15.75" x14ac:dyDescent="0.25">
      <c r="A21" s="10" t="s">
        <v>14</v>
      </c>
    </row>
    <row r="22" spans="1:108" ht="15.75" x14ac:dyDescent="0.25">
      <c r="A22" s="11" t="s">
        <v>15</v>
      </c>
    </row>
    <row r="23" spans="1:108" ht="15.75" x14ac:dyDescent="0.25">
      <c r="A23" s="10" t="s">
        <v>16</v>
      </c>
    </row>
    <row r="26" spans="1:108" x14ac:dyDescent="0.2"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</row>
    <row r="28" spans="1:108" ht="22.5" customHeight="1" x14ac:dyDescent="0.2"/>
    <row r="29" spans="1:108" ht="22.5" customHeight="1" x14ac:dyDescent="0.2"/>
    <row r="30" spans="1:108" ht="22.5" customHeight="1" x14ac:dyDescent="0.2"/>
    <row r="31" spans="1:108" ht="22.5" customHeight="1" x14ac:dyDescent="0.2"/>
    <row r="32" spans="1:108" ht="22.5" customHeight="1" x14ac:dyDescent="0.2"/>
    <row r="33" spans="1:1" ht="22.5" customHeight="1" x14ac:dyDescent="0.2"/>
    <row r="34" spans="1:1" ht="22.5" customHeight="1" x14ac:dyDescent="0.2"/>
    <row r="35" spans="1:1" ht="22.5" customHeight="1" x14ac:dyDescent="0.2"/>
    <row r="36" spans="1:1" ht="22.5" customHeight="1" x14ac:dyDescent="0.2">
      <c r="A36" t="s">
        <v>25</v>
      </c>
    </row>
    <row r="37" spans="1:1" ht="22.5" customHeight="1" x14ac:dyDescent="0.2">
      <c r="A37" s="15" t="s">
        <v>20</v>
      </c>
    </row>
    <row r="38" spans="1:1" ht="22.5" customHeight="1" x14ac:dyDescent="0.2"/>
  </sheetData>
  <dataConsolidate/>
  <mergeCells count="106">
    <mergeCell ref="DB7:DC7"/>
    <mergeCell ref="DB8:DC8"/>
    <mergeCell ref="BV7:BW7"/>
    <mergeCell ref="BV8:BW8"/>
    <mergeCell ref="BX7:BY7"/>
    <mergeCell ref="BX8:BY8"/>
    <mergeCell ref="BZ7:CA7"/>
    <mergeCell ref="BZ8:CA8"/>
    <mergeCell ref="CB7:CC7"/>
    <mergeCell ref="CB8:CC8"/>
    <mergeCell ref="CV7:CW7"/>
    <mergeCell ref="CV8:CW8"/>
    <mergeCell ref="CJ7:CK7"/>
    <mergeCell ref="CJ8:CK8"/>
    <mergeCell ref="CL7:CM7"/>
    <mergeCell ref="CL8:CM8"/>
    <mergeCell ref="CN7:CO7"/>
    <mergeCell ref="CN8:CO8"/>
    <mergeCell ref="CT7:CU7"/>
    <mergeCell ref="CT8:CU8"/>
    <mergeCell ref="CR7:CS7"/>
    <mergeCell ref="CR8:CS8"/>
    <mergeCell ref="CP7:CQ7"/>
    <mergeCell ref="CP8:CQ8"/>
    <mergeCell ref="AT7:AU7"/>
    <mergeCell ref="AT8:AU8"/>
    <mergeCell ref="R7:S7"/>
    <mergeCell ref="R8:S8"/>
    <mergeCell ref="X7:Y7"/>
    <mergeCell ref="X8:Y8"/>
    <mergeCell ref="V7:W7"/>
    <mergeCell ref="V8:W8"/>
    <mergeCell ref="T7:U7"/>
    <mergeCell ref="T8:U8"/>
    <mergeCell ref="Z7:AA7"/>
    <mergeCell ref="Z8:AA8"/>
    <mergeCell ref="AJ7:AK7"/>
    <mergeCell ref="AJ8:AK8"/>
    <mergeCell ref="AR7:AS7"/>
    <mergeCell ref="AR8:AS8"/>
    <mergeCell ref="B8:C8"/>
    <mergeCell ref="D8:E8"/>
    <mergeCell ref="B7:C7"/>
    <mergeCell ref="D7:E7"/>
    <mergeCell ref="F7:G7"/>
    <mergeCell ref="F8:G8"/>
    <mergeCell ref="AN7:AO7"/>
    <mergeCell ref="AN8:AO8"/>
    <mergeCell ref="AP7:AQ7"/>
    <mergeCell ref="AP8:AQ8"/>
    <mergeCell ref="H7:I7"/>
    <mergeCell ref="H8:I8"/>
    <mergeCell ref="N7:O7"/>
    <mergeCell ref="N8:O8"/>
    <mergeCell ref="L7:M7"/>
    <mergeCell ref="L8:M8"/>
    <mergeCell ref="J7:K7"/>
    <mergeCell ref="J8:K8"/>
    <mergeCell ref="AB7:AC7"/>
    <mergeCell ref="AB8:AC8"/>
    <mergeCell ref="BH7:BI7"/>
    <mergeCell ref="BH8:BI8"/>
    <mergeCell ref="AZ7:BA7"/>
    <mergeCell ref="AZ8:BA8"/>
    <mergeCell ref="P7:Q7"/>
    <mergeCell ref="P8:Q8"/>
    <mergeCell ref="AH7:AI7"/>
    <mergeCell ref="AH8:AI8"/>
    <mergeCell ref="AV7:AW7"/>
    <mergeCell ref="AV8:AW8"/>
    <mergeCell ref="AD7:AE7"/>
    <mergeCell ref="AD8:AE8"/>
    <mergeCell ref="AF7:AG7"/>
    <mergeCell ref="AF8:AG8"/>
    <mergeCell ref="AL7:AM7"/>
    <mergeCell ref="AL8:AM8"/>
    <mergeCell ref="AX7:AY7"/>
    <mergeCell ref="AX8:AY8"/>
    <mergeCell ref="BD7:BE7"/>
    <mergeCell ref="BD8:BE8"/>
    <mergeCell ref="BF7:BG7"/>
    <mergeCell ref="BF8:BG8"/>
    <mergeCell ref="BB7:BC7"/>
    <mergeCell ref="BB8:BC8"/>
    <mergeCell ref="CZ7:DA7"/>
    <mergeCell ref="CZ8:DA8"/>
    <mergeCell ref="BJ7:BK7"/>
    <mergeCell ref="BJ8:BK8"/>
    <mergeCell ref="CH7:CI7"/>
    <mergeCell ref="CH8:CI8"/>
    <mergeCell ref="CF7:CG7"/>
    <mergeCell ref="CF8:CG8"/>
    <mergeCell ref="BL7:BM7"/>
    <mergeCell ref="BL8:BM8"/>
    <mergeCell ref="BP7:BQ7"/>
    <mergeCell ref="BP8:BQ8"/>
    <mergeCell ref="BR7:BS7"/>
    <mergeCell ref="BR8:BS8"/>
    <mergeCell ref="BT7:BU7"/>
    <mergeCell ref="BT8:BU8"/>
    <mergeCell ref="BN7:BO7"/>
    <mergeCell ref="BN8:BO8"/>
    <mergeCell ref="CX7:CY7"/>
    <mergeCell ref="CX8:CY8"/>
    <mergeCell ref="CD7:CE7"/>
    <mergeCell ref="CD8:CE8"/>
  </mergeCells>
  <pageMargins left="0.75" right="0.75" top="1" bottom="1" header="0.5" footer="0.5"/>
  <pageSetup paperSize="9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21</vt:i4>
      </vt:variant>
      <vt:variant>
        <vt:lpstr>טווחים בעלי שם</vt:lpstr>
      </vt:variant>
      <vt:variant>
        <vt:i4>16</vt:i4>
      </vt:variant>
    </vt:vector>
  </HeadingPairs>
  <TitlesOfParts>
    <vt:vector size="37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גיליון1</vt:lpstr>
      <vt:lpstr>'2005'!WPrint_Area_W</vt:lpstr>
      <vt:lpstr>'2006'!WPrint_Area_W</vt:lpstr>
      <vt:lpstr>'2007'!WPrint_Area_W</vt:lpstr>
      <vt:lpstr>'2008'!WPrint_Area_W</vt:lpstr>
      <vt:lpstr>'2009'!WPrint_Area_W</vt:lpstr>
      <vt:lpstr>'2010'!WPrint_Area_W</vt:lpstr>
      <vt:lpstr>'2011'!WPrint_Area_W</vt:lpstr>
      <vt:lpstr>'2012'!WPrint_Area_W</vt:lpstr>
      <vt:lpstr>'2013'!WPrint_Area_W</vt:lpstr>
      <vt:lpstr>'2014'!WPrint_Area_W</vt:lpstr>
      <vt:lpstr>'2015'!WPrint_Area_W</vt:lpstr>
      <vt:lpstr>'2016'!WPrint_Area_W</vt:lpstr>
      <vt:lpstr>'2017'!WPrint_Area_W</vt:lpstr>
      <vt:lpstr>'2018'!WPrint_Area_W</vt:lpstr>
      <vt:lpstr>'2019'!WPrint_Area_W</vt:lpstr>
      <vt:lpstr>'2020'!WPrint_Area_W</vt:lpstr>
    </vt:vector>
  </TitlesOfParts>
  <Company>מועצת החלב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,</dc:creator>
  <cp:lastModifiedBy>Nataly - Israel Dairy Board</cp:lastModifiedBy>
  <cp:lastPrinted>2024-03-10T09:03:49Z</cp:lastPrinted>
  <dcterms:created xsi:type="dcterms:W3CDTF">2005-12-04T10:39:38Z</dcterms:created>
  <dcterms:modified xsi:type="dcterms:W3CDTF">2024-03-10T09:04:16Z</dcterms:modified>
</cp:coreProperties>
</file>